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210"/>
  </bookViews>
  <sheets>
    <sheet name="各種計算 " sheetId="3" r:id="rId1"/>
  </sheets>
  <definedNames>
    <definedName name="_xlnm.Print_Area" localSheetId="0">'各種計算 '!$A$1:$K$38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1" i="3" l="1"/>
  <c r="A31" i="3" l="1"/>
  <c r="D32" i="3"/>
  <c r="L16" i="3"/>
  <c r="J16" i="3" l="1"/>
  <c r="D17" i="3"/>
  <c r="L19" i="3"/>
  <c r="D25" i="3" s="1"/>
  <c r="A16" i="3"/>
  <c r="L31" i="3"/>
  <c r="H20" i="3" l="1"/>
</calcChain>
</file>

<file path=xl/sharedStrings.xml><?xml version="1.0" encoding="utf-8"?>
<sst xmlns="http://schemas.openxmlformats.org/spreadsheetml/2006/main" count="40" uniqueCount="30">
  <si>
    <t>旧耐震基準の木造戸建住宅で耐震診断は未了だが、事業完了日までに耐震診断を完了します。</t>
    <rPh sb="13" eb="15">
      <t>タイシン</t>
    </rPh>
    <rPh sb="15" eb="17">
      <t>シンダン</t>
    </rPh>
    <rPh sb="18" eb="20">
      <t>ミリョウ</t>
    </rPh>
    <rPh sb="27" eb="28">
      <t>ビ</t>
    </rPh>
    <rPh sb="31" eb="33">
      <t>タイシン</t>
    </rPh>
    <rPh sb="33" eb="35">
      <t>シンダン</t>
    </rPh>
    <phoneticPr fontId="1"/>
  </si>
  <si>
    <t>戸建住宅（一般型誘導居住面積水準以上）（㎡）</t>
    <phoneticPr fontId="1"/>
  </si>
  <si>
    <t>集合住宅（都市型誘導居住面積水準以上（最大75㎡））（㎡）</t>
    <phoneticPr fontId="1"/>
  </si>
  <si>
    <t>㎡</t>
    <phoneticPr fontId="1"/>
  </si>
  <si>
    <t>＝25㎡×（A＋0.75×B＋0.5×C＋0.25×D)＋25㎡（単身者は55㎡）</t>
    <rPh sb="33" eb="36">
      <t>タンシンシャ</t>
    </rPh>
    <phoneticPr fontId="1"/>
  </si>
  <si>
    <t>＝20㎡×（A＋0.75×B＋0.5×C＋0.25×D)＋15㎡（単身者は40㎡）</t>
    <phoneticPr fontId="1"/>
  </si>
  <si>
    <t>A：10歳以上の居住人数</t>
    <phoneticPr fontId="1"/>
  </si>
  <si>
    <t>Ｂ：6歳以上10歳未満の居住人数</t>
    <phoneticPr fontId="1"/>
  </si>
  <si>
    <t>Ｃ：3歳以上6歳未満の居住人数</t>
    <phoneticPr fontId="1"/>
  </si>
  <si>
    <t>Ｄ：3歳未満の居住人数</t>
    <phoneticPr fontId="1"/>
  </si>
  <si>
    <t>（㎡）</t>
    <phoneticPr fontId="1"/>
  </si>
  <si>
    <t>居住面積基準</t>
    <rPh sb="0" eb="2">
      <t>キョジュウ</t>
    </rPh>
    <rPh sb="2" eb="4">
      <t>メンセキ</t>
    </rPh>
    <rPh sb="4" eb="6">
      <t>キジュン</t>
    </rPh>
    <phoneticPr fontId="1"/>
  </si>
  <si>
    <r>
      <t>補助対象住宅の延べ面積</t>
    </r>
    <r>
      <rPr>
        <sz val="11"/>
        <color theme="1"/>
        <rFont val="ＭＳ Ｐ明朝"/>
        <family val="1"/>
        <charset val="128"/>
      </rPr>
      <t>※併用住宅の場合は、住宅部分を入力してください。</t>
    </r>
    <rPh sb="12" eb="14">
      <t>ヘイヨウ</t>
    </rPh>
    <rPh sb="14" eb="16">
      <t>ジュウタク</t>
    </rPh>
    <rPh sb="17" eb="19">
      <t>バアイ</t>
    </rPh>
    <rPh sb="21" eb="23">
      <t>ジュウタク</t>
    </rPh>
    <rPh sb="23" eb="25">
      <t>ブブン</t>
    </rPh>
    <rPh sb="26" eb="28">
      <t>ニュウリョク</t>
    </rPh>
    <phoneticPr fontId="1"/>
  </si>
  <si>
    <t>適合</t>
    <rPh sb="0" eb="2">
      <t>テキゴウ</t>
    </rPh>
    <phoneticPr fontId="1"/>
  </si>
  <si>
    <t>旧耐震基準（S56.５月31日以前に建設）の木造戸建住宅だが、耐震診断は完了している。</t>
    <rPh sb="14" eb="15">
      <t>ニチ</t>
    </rPh>
    <phoneticPr fontId="1"/>
  </si>
  <si>
    <t>新耐震基準（S56.６月以降に建設した住宅）のため、耐震基準は診断は完了している。</t>
    <rPh sb="0" eb="1">
      <t>シン</t>
    </rPh>
    <rPh sb="12" eb="14">
      <t>イコウ</t>
    </rPh>
    <rPh sb="15" eb="17">
      <t>ケンセツ</t>
    </rPh>
    <rPh sb="26" eb="28">
      <t>タイシン</t>
    </rPh>
    <rPh sb="28" eb="30">
      <t>キジュン</t>
    </rPh>
    <phoneticPr fontId="1"/>
  </si>
  <si>
    <t>※(  )内が2人未満の場合は2人。(  )内が4人超の場合は上記面積から5％控除</t>
    <phoneticPr fontId="1"/>
  </si>
  <si>
    <t>※申請する年度末年齢で積算した人数を入力してください。↓</t>
    <rPh sb="1" eb="3">
      <t>シンセイ</t>
    </rPh>
    <rPh sb="5" eb="8">
      <t>ネンドマツ</t>
    </rPh>
    <rPh sb="15" eb="17">
      <t>ニンズウ</t>
    </rPh>
    <rPh sb="18" eb="20">
      <t>ニュウリョク</t>
    </rPh>
    <phoneticPr fontId="1"/>
  </si>
  <si>
    <t>（３）建物の表示登記の年月日※建物の登記事項証明書の権利部の受付日について</t>
    <rPh sb="3" eb="5">
      <t>タテモノ</t>
    </rPh>
    <rPh sb="6" eb="8">
      <t>ヒョウジ</t>
    </rPh>
    <rPh sb="8" eb="10">
      <t>トウキ</t>
    </rPh>
    <rPh sb="11" eb="14">
      <t>ネンガッピ</t>
    </rPh>
    <rPh sb="15" eb="17">
      <t>タテモノ</t>
    </rPh>
    <rPh sb="18" eb="20">
      <t>トウキ</t>
    </rPh>
    <rPh sb="20" eb="22">
      <t>ジコウ</t>
    </rPh>
    <rPh sb="22" eb="25">
      <t>ショウメイショ</t>
    </rPh>
    <rPh sb="26" eb="28">
      <t>ケンリ</t>
    </rPh>
    <rPh sb="28" eb="29">
      <t>ブ</t>
    </rPh>
    <rPh sb="30" eb="32">
      <t>ウケツケ</t>
    </rPh>
    <rPh sb="32" eb="33">
      <t>ヒ</t>
    </rPh>
    <phoneticPr fontId="1"/>
  </si>
  <si>
    <t>令和３年４月１日以降、令和４年３月31日まで実績報告書にて、建物の登記事項証明書の提出ができる。</t>
    <rPh sb="0" eb="2">
      <t>レイワ</t>
    </rPh>
    <rPh sb="3" eb="4">
      <t>ネン</t>
    </rPh>
    <rPh sb="5" eb="6">
      <t>ガツ</t>
    </rPh>
    <rPh sb="7" eb="8">
      <t>ニチ</t>
    </rPh>
    <rPh sb="8" eb="10">
      <t>イコウ</t>
    </rPh>
    <rPh sb="11" eb="13">
      <t>レイワ</t>
    </rPh>
    <rPh sb="14" eb="15">
      <t>ネン</t>
    </rPh>
    <rPh sb="16" eb="17">
      <t>ガツ</t>
    </rPh>
    <rPh sb="19" eb="20">
      <t>ニチ</t>
    </rPh>
    <rPh sb="35" eb="37">
      <t>ジコウ</t>
    </rPh>
    <rPh sb="37" eb="40">
      <t>ショウメイショ</t>
    </rPh>
    <phoneticPr fontId="1"/>
  </si>
  <si>
    <t>令和３年３月31日以前である。</t>
    <rPh sb="0" eb="2">
      <t>レイワ</t>
    </rPh>
    <rPh sb="3" eb="4">
      <t>ネン</t>
    </rPh>
    <rPh sb="5" eb="6">
      <t>ガツ</t>
    </rPh>
    <rPh sb="8" eb="9">
      <t>ニチ</t>
    </rPh>
    <rPh sb="9" eb="11">
      <t>イゼン</t>
    </rPh>
    <phoneticPr fontId="1"/>
  </si>
  <si>
    <t>１　戸建住宅の場合</t>
    <rPh sb="2" eb="4">
      <t>コダ</t>
    </rPh>
    <rPh sb="4" eb="6">
      <t>ジュウタク</t>
    </rPh>
    <rPh sb="7" eb="9">
      <t>バアイ</t>
    </rPh>
    <phoneticPr fontId="1"/>
  </si>
  <si>
    <t>２　集合住宅の場合</t>
    <rPh sb="2" eb="4">
      <t>シュウゴウ</t>
    </rPh>
    <rPh sb="4" eb="6">
      <t>ジュウタク</t>
    </rPh>
    <rPh sb="7" eb="9">
      <t>バアイ</t>
    </rPh>
    <phoneticPr fontId="1"/>
  </si>
  <si>
    <t>○　耐震基準及び居住用住宅面積水準の確認</t>
    <rPh sb="2" eb="4">
      <t>タイシン</t>
    </rPh>
    <rPh sb="4" eb="6">
      <t>キジュン</t>
    </rPh>
    <rPh sb="6" eb="7">
      <t>オヨ</t>
    </rPh>
    <rPh sb="8" eb="11">
      <t>キョジュウヨウ</t>
    </rPh>
    <rPh sb="11" eb="13">
      <t>ジュウタク</t>
    </rPh>
    <rPh sb="13" eb="15">
      <t>メンセキ</t>
    </rPh>
    <rPh sb="15" eb="17">
      <t>スイジュン</t>
    </rPh>
    <rPh sb="18" eb="20">
      <t>カクニン</t>
    </rPh>
    <phoneticPr fontId="1"/>
  </si>
  <si>
    <t>（２）居住用面積水準について</t>
    <rPh sb="3" eb="6">
      <t>キョジュウヨウ</t>
    </rPh>
    <rPh sb="6" eb="8">
      <t>メンセキ</t>
    </rPh>
    <rPh sb="8" eb="10">
      <t>スイジュン</t>
    </rPh>
    <phoneticPr fontId="1"/>
  </si>
  <si>
    <t>（３）建物の所有権登記の年月日を下記いずれかに☑をいれてください。</t>
    <rPh sb="3" eb="5">
      <t>タテモノ</t>
    </rPh>
    <rPh sb="6" eb="9">
      <t>ショユウケン</t>
    </rPh>
    <rPh sb="9" eb="11">
      <t>トウキ</t>
    </rPh>
    <rPh sb="12" eb="15">
      <t>ネンガッピ</t>
    </rPh>
    <rPh sb="16" eb="18">
      <t>カキ</t>
    </rPh>
    <phoneticPr fontId="1"/>
  </si>
  <si>
    <t>　※建物の登記事項証明書の所有権に関する登記が受け付けられた年月日（権利部の受付年月日）について</t>
    <rPh sb="13" eb="16">
      <t>ショユウケン</t>
    </rPh>
    <rPh sb="17" eb="18">
      <t>カン</t>
    </rPh>
    <rPh sb="20" eb="22">
      <t>トウキ</t>
    </rPh>
    <rPh sb="23" eb="24">
      <t>ウ</t>
    </rPh>
    <rPh sb="25" eb="26">
      <t>ツ</t>
    </rPh>
    <rPh sb="30" eb="33">
      <t>ネンガッピ</t>
    </rPh>
    <rPh sb="40" eb="43">
      <t>ネンガッピ</t>
    </rPh>
    <phoneticPr fontId="1"/>
  </si>
  <si>
    <t>（１）耐震基準について、以下いずれかに☑を入れてください。</t>
    <rPh sb="3" eb="5">
      <t>タイシン</t>
    </rPh>
    <rPh sb="5" eb="7">
      <t>キジュン</t>
    </rPh>
    <rPh sb="12" eb="14">
      <t>イカ</t>
    </rPh>
    <rPh sb="21" eb="22">
      <t>イ</t>
    </rPh>
    <phoneticPr fontId="1"/>
  </si>
  <si>
    <t>　色付きセルは該当する項目にチェック☑のうえ、該当額等を入力してください。</t>
    <phoneticPr fontId="1"/>
  </si>
  <si>
    <t>令和８年３月31日までに実績報告書にて、建物の登記事項証明書の提出ができる。</t>
    <rPh sb="0" eb="2">
      <t>レイワ</t>
    </rPh>
    <rPh sb="3" eb="4">
      <t>ネン</t>
    </rPh>
    <rPh sb="5" eb="6">
      <t>ガツ</t>
    </rPh>
    <rPh sb="8" eb="9">
      <t>ニチ</t>
    </rPh>
    <rPh sb="25" eb="27">
      <t>ジコウ</t>
    </rPh>
    <rPh sb="27" eb="30">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</si>
</sst>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5" x14ac:knownFonts="1">
    <font>
      <sz val="11"/>
      <color theme="1"/>
      <name val="ＭＳ Ｐゴシック"/>
      <family val="2"/>
      <scheme val="minor"/>
    </font>
    <font>
      <sz val="6"/>
      <name val="ＭＳ Ｐゴシック"/>
      <family val="3"/>
      <charset val="128"/>
      <scheme val="minor"/>
    </font>
    <font>
      <sz val="12"/>
      <color theme="1"/>
      <name val="ＭＳ Ｐ明朝"/>
      <family val="1"/>
      <charset val="128"/>
    </font>
    <font>
      <sz val="11"/>
      <color theme="1"/>
      <name val="ＭＳ Ｐ明朝"/>
      <family val="1"/>
      <charset val="128"/>
    </font>
    <font>
      <sz val="10.5"/>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b/>
      <sz val="16"/>
      <color theme="1"/>
      <name val="ＭＳ Ｐ明朝"/>
      <family val="1"/>
      <charset val="128"/>
    </font>
    <font>
      <sz val="14"/>
      <color rgb="FFFF0000"/>
      <name val="ＭＳ Ｐ明朝"/>
      <family val="1"/>
      <charset val="128"/>
    </font>
    <font>
      <b/>
      <sz val="12"/>
      <color theme="1"/>
      <name val="ＭＳ Ｐ明朝"/>
      <family val="1"/>
      <charset val="128"/>
    </font>
    <font>
      <sz val="11"/>
      <color rgb="FFFF0000"/>
      <name val="ＭＳ Ｐ明朝"/>
      <family val="1"/>
      <charset val="128"/>
    </font>
    <font>
      <b/>
      <sz val="12"/>
      <color rgb="FFFF0000"/>
      <name val="ＭＳ Ｐ明朝"/>
      <family val="1"/>
      <charset val="128"/>
    </font>
    <font>
      <sz val="12"/>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9">
    <xf numFmtId="0" fontId="0" fillId="0" borderId="0" xfId="0"/>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2" borderId="1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3" fillId="2" borderId="0" xfId="0" applyFont="1" applyFill="1"/>
    <xf numFmtId="0" fontId="3" fillId="0" borderId="0" xfId="0" applyFont="1"/>
    <xf numFmtId="0" fontId="6" fillId="2" borderId="0" xfId="0" applyFont="1" applyFill="1" applyAlignment="1">
      <alignment horizontal="left" vertical="center"/>
    </xf>
    <xf numFmtId="0" fontId="2" fillId="2" borderId="0" xfId="0" applyFont="1" applyFill="1" applyAlignment="1">
      <alignment horizontal="left" vertical="center"/>
    </xf>
    <xf numFmtId="176" fontId="7" fillId="0" borderId="0" xfId="0" applyNumberFormat="1" applyFont="1" applyAlignment="1">
      <alignment horizontal="right" vertical="center"/>
    </xf>
    <xf numFmtId="176" fontId="7" fillId="2" borderId="18" xfId="0" applyNumberFormat="1" applyFont="1" applyFill="1" applyBorder="1" applyAlignment="1">
      <alignment horizontal="right" vertical="center"/>
    </xf>
    <xf numFmtId="0" fontId="2" fillId="2" borderId="0" xfId="0" applyFont="1" applyFill="1" applyBorder="1" applyAlignment="1">
      <alignment horizontal="left" vertical="center" wrapText="1"/>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horizontal="center" vertical="center" wrapText="1"/>
    </xf>
    <xf numFmtId="0" fontId="2" fillId="3" borderId="0" xfId="0" applyFont="1" applyFill="1" applyAlignment="1">
      <alignment horizontal="center" vertical="center"/>
    </xf>
    <xf numFmtId="0" fontId="2"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3" fillId="3" borderId="0" xfId="0" applyFont="1" applyFill="1"/>
    <xf numFmtId="0" fontId="3" fillId="3" borderId="0" xfId="0" applyFont="1" applyFill="1" applyAlignment="1">
      <alignment horizontal="center"/>
    </xf>
    <xf numFmtId="177" fontId="3" fillId="3" borderId="0" xfId="0" applyNumberFormat="1" applyFont="1" applyFill="1"/>
    <xf numFmtId="0" fontId="2" fillId="0" borderId="0" xfId="0" applyFont="1"/>
    <xf numFmtId="0" fontId="2" fillId="2" borderId="0" xfId="0" applyFont="1" applyFill="1" applyAlignment="1">
      <alignment horizontal="left" vertical="center"/>
    </xf>
    <xf numFmtId="0" fontId="3" fillId="0" borderId="0" xfId="0" applyFont="1" applyAlignment="1">
      <alignment horizont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3" fillId="0" borderId="0" xfId="0" applyFont="1" applyAlignment="1">
      <alignment horizontal="center"/>
    </xf>
    <xf numFmtId="0" fontId="5" fillId="0" borderId="0" xfId="0" applyFont="1" applyFill="1" applyAlignment="1">
      <alignment horizontal="left" vertical="center"/>
    </xf>
    <xf numFmtId="0" fontId="7" fillId="2" borderId="11" xfId="0" applyFont="1" applyFill="1" applyBorder="1" applyAlignment="1">
      <alignment vertical="center" wrapText="1"/>
    </xf>
    <xf numFmtId="0" fontId="7" fillId="2" borderId="10" xfId="0" applyFont="1" applyFill="1" applyBorder="1" applyAlignment="1">
      <alignment vertical="center" wrapText="1"/>
    </xf>
    <xf numFmtId="0" fontId="7" fillId="2" borderId="0" xfId="0" applyFont="1" applyFill="1" applyBorder="1" applyAlignment="1">
      <alignment vertical="center" wrapText="1"/>
    </xf>
    <xf numFmtId="0" fontId="7" fillId="2" borderId="8" xfId="0" applyFont="1" applyFill="1" applyBorder="1" applyAlignment="1">
      <alignment vertical="center" wrapText="1"/>
    </xf>
    <xf numFmtId="0" fontId="7" fillId="2" borderId="4" xfId="0" applyFont="1" applyFill="1" applyBorder="1" applyAlignment="1">
      <alignment vertical="center" wrapText="1"/>
    </xf>
    <xf numFmtId="0" fontId="5" fillId="2" borderId="0" xfId="0" applyFont="1" applyFill="1" applyBorder="1" applyAlignment="1">
      <alignment vertical="center"/>
    </xf>
    <xf numFmtId="0" fontId="6"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vertical="center"/>
    </xf>
    <xf numFmtId="0" fontId="3" fillId="0" borderId="0" xfId="0" applyFont="1" applyAlignment="1"/>
    <xf numFmtId="49" fontId="3" fillId="2" borderId="0" xfId="0" applyNumberFormat="1" applyFont="1" applyFill="1" applyBorder="1" applyAlignment="1">
      <alignment vertical="top" wrapText="1"/>
    </xf>
    <xf numFmtId="49" fontId="3" fillId="2" borderId="2" xfId="0" applyNumberFormat="1" applyFont="1" applyFill="1" applyBorder="1" applyAlignment="1">
      <alignment vertical="top" wrapText="1"/>
    </xf>
    <xf numFmtId="0" fontId="2" fillId="0" borderId="0" xfId="0" applyFont="1" applyFill="1" applyAlignment="1">
      <alignment horizontal="center" vertical="center"/>
    </xf>
    <xf numFmtId="0" fontId="2" fillId="0" borderId="0" xfId="0" applyFont="1" applyFill="1" applyAlignment="1">
      <alignment vertical="top"/>
    </xf>
    <xf numFmtId="0" fontId="11" fillId="0" borderId="0" xfId="0" applyFont="1"/>
    <xf numFmtId="0" fontId="13" fillId="0" borderId="0" xfId="0" applyFont="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0" fillId="2" borderId="6" xfId="0" applyFont="1" applyFill="1" applyBorder="1" applyAlignment="1">
      <alignment horizontal="left" vertical="center" wrapText="1" shrinkToFit="1"/>
    </xf>
    <xf numFmtId="0" fontId="10" fillId="2" borderId="7" xfId="0" applyFont="1" applyFill="1" applyBorder="1" applyAlignment="1">
      <alignment horizontal="left" vertical="center" wrapText="1" shrinkToFit="1"/>
    </xf>
    <xf numFmtId="0" fontId="10" fillId="2" borderId="8" xfId="0" applyFont="1" applyFill="1" applyBorder="1" applyAlignment="1">
      <alignment horizontal="left" vertical="center" wrapText="1" shrinkToFit="1"/>
    </xf>
    <xf numFmtId="0" fontId="10" fillId="2" borderId="3" xfId="0" applyFont="1" applyFill="1" applyBorder="1" applyAlignment="1">
      <alignment horizontal="left" vertical="center" wrapText="1" shrinkToFi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7" xfId="0" applyFont="1" applyFill="1" applyBorder="1" applyAlignment="1">
      <alignment horizontal="left" vertical="center" wrapText="1"/>
    </xf>
    <xf numFmtId="49" fontId="3" fillId="2" borderId="0"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xf>
    <xf numFmtId="0" fontId="3" fillId="2" borderId="0" xfId="0" applyFont="1" applyFill="1" applyBorder="1" applyAlignment="1">
      <alignment horizontal="left" shrinkToFit="1"/>
    </xf>
    <xf numFmtId="0" fontId="3" fillId="2" borderId="2" xfId="0" applyFont="1" applyFill="1" applyBorder="1" applyAlignment="1">
      <alignment horizontal="left" shrinkToFit="1"/>
    </xf>
    <xf numFmtId="0" fontId="14" fillId="0" borderId="11" xfId="0" applyFont="1" applyBorder="1" applyAlignment="1">
      <alignment horizontal="left"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49" fontId="3" fillId="2" borderId="0"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2" fontId="8" fillId="3" borderId="5" xfId="0" applyNumberFormat="1" applyFont="1" applyFill="1" applyBorder="1" applyAlignment="1" applyProtection="1">
      <alignment horizontal="center" vertical="center" shrinkToFit="1"/>
      <protection hidden="1"/>
    </xf>
    <xf numFmtId="2" fontId="8" fillId="3" borderId="1" xfId="0" applyNumberFormat="1" applyFont="1" applyFill="1" applyBorder="1" applyAlignment="1" applyProtection="1">
      <alignment horizontal="center" vertical="center" shrinkToFit="1"/>
      <protection hidden="1"/>
    </xf>
    <xf numFmtId="2" fontId="8" fillId="3" borderId="9" xfId="0" applyNumberFormat="1" applyFont="1" applyFill="1" applyBorder="1" applyAlignment="1" applyProtection="1">
      <alignment horizontal="center" vertical="center" shrinkToFit="1"/>
      <protection hidden="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L$7" lockText="1" noThreeD="1"/>
</file>

<file path=xl/ctrlProps/ctrlProp2.xml><?xml version="1.0" encoding="utf-8"?>
<formControlPr xmlns="http://schemas.microsoft.com/office/spreadsheetml/2009/9/main" objectType="CheckBox" fmlaLink="$L$8" lockText="1" noThreeD="1"/>
</file>

<file path=xl/ctrlProps/ctrlProp3.xml><?xml version="1.0" encoding="utf-8"?>
<formControlPr xmlns="http://schemas.microsoft.com/office/spreadsheetml/2009/9/main" objectType="CheckBox" fmlaLink="$L$9" lockText="1" noThreeD="1"/>
</file>

<file path=xl/ctrlProps/ctrlProp4.xml><?xml version="1.0" encoding="utf-8"?>
<formControlPr xmlns="http://schemas.microsoft.com/office/spreadsheetml/2009/9/main" objectType="CheckBox" checked="Checked" fmlaLink="$M$16" lockText="1" noThreeD="1"/>
</file>

<file path=xl/ctrlProps/ctrlProp5.xml><?xml version="1.0" encoding="utf-8"?>
<formControlPr xmlns="http://schemas.microsoft.com/office/spreadsheetml/2009/9/main" objectType="CheckBox" fmlaLink="$M$31" lockText="1" noThreeD="1"/>
</file>

<file path=xl/ctrlProps/ctrlProp6.xml><?xml version="1.0" encoding="utf-8"?>
<formControlPr xmlns="http://schemas.microsoft.com/office/spreadsheetml/2009/9/main" objectType="CheckBox" fmlaLink="$L$22" lockText="1" noThreeD="1"/>
</file>

<file path=xl/ctrlProps/ctrlProp7.xml><?xml version="1.0" encoding="utf-8"?>
<formControlPr xmlns="http://schemas.microsoft.com/office/spreadsheetml/2009/9/main" objectType="CheckBox" checked="Checked"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6</xdr:row>
          <xdr:rowOff>47625</xdr:rowOff>
        </xdr:from>
        <xdr:to>
          <xdr:col>2</xdr:col>
          <xdr:colOff>381000</xdr:colOff>
          <xdr:row>6</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xdr:row>
          <xdr:rowOff>47625</xdr:rowOff>
        </xdr:from>
        <xdr:to>
          <xdr:col>2</xdr:col>
          <xdr:colOff>381000</xdr:colOff>
          <xdr:row>7</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47625</xdr:rowOff>
        </xdr:from>
        <xdr:to>
          <xdr:col>2</xdr:col>
          <xdr:colOff>381000</xdr:colOff>
          <xdr:row>8</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133350</xdr:rowOff>
        </xdr:from>
        <xdr:to>
          <xdr:col>2</xdr:col>
          <xdr:colOff>381000</xdr:colOff>
          <xdr:row>15</xdr:row>
          <xdr:rowOff>361950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152400</xdr:rowOff>
        </xdr:from>
        <xdr:to>
          <xdr:col>2</xdr:col>
          <xdr:colOff>381000</xdr:colOff>
          <xdr:row>30</xdr:row>
          <xdr:rowOff>381000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66675</xdr:rowOff>
        </xdr:from>
        <xdr:to>
          <xdr:col>2</xdr:col>
          <xdr:colOff>381000</xdr:colOff>
          <xdr:row>22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66675</xdr:rowOff>
        </xdr:from>
        <xdr:to>
          <xdr:col>2</xdr:col>
          <xdr:colOff>381000</xdr:colOff>
          <xdr:row>23</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7"/>
  <sheetViews>
    <sheetView showZeros="0" tabSelected="1" view="pageBreakPreview" topLeftCell="C4" zoomScale="85" zoomScaleNormal="85" zoomScaleSheetLayoutView="85" workbookViewId="0">
      <selection activeCell="T12" sqref="T12"/>
    </sheetView>
  </sheetViews>
  <sheetFormatPr defaultRowHeight="13.5" x14ac:dyDescent="0.15"/>
  <cols>
    <col min="1" max="1" width="5.625" style="8" hidden="1" customWidth="1"/>
    <col min="2" max="2" width="11.75" style="8" hidden="1" customWidth="1"/>
    <col min="3" max="3" width="6.625" style="8" customWidth="1"/>
    <col min="4" max="4" width="15.875" style="8" customWidth="1"/>
    <col min="5" max="5" width="4.625" style="8" customWidth="1"/>
    <col min="6" max="6" width="20.375" style="8" customWidth="1"/>
    <col min="7" max="7" width="25.75" style="8" customWidth="1"/>
    <col min="8" max="8" width="21.25" style="8" customWidth="1"/>
    <col min="9" max="9" width="12.875" style="8" customWidth="1"/>
    <col min="10" max="10" width="7.25" style="8" customWidth="1"/>
    <col min="11" max="11" width="8.625" style="8" customWidth="1"/>
    <col min="12" max="12" width="11.5" style="8" hidden="1" customWidth="1"/>
    <col min="13" max="13" width="9.5" style="8" hidden="1" customWidth="1"/>
    <col min="14" max="14" width="9" style="8" hidden="1" customWidth="1"/>
    <col min="15" max="15" width="0" style="8" hidden="1" customWidth="1"/>
    <col min="16" max="16384" width="9" style="8"/>
  </cols>
  <sheetData>
    <row r="1" spans="1:13" ht="20.100000000000001" customHeight="1" x14ac:dyDescent="0.15">
      <c r="B1" s="36"/>
      <c r="C1" s="36" t="s">
        <v>23</v>
      </c>
      <c r="D1" s="36"/>
      <c r="E1" s="36"/>
      <c r="F1" s="36"/>
      <c r="G1" s="36"/>
      <c r="H1" s="7"/>
      <c r="I1" s="7"/>
      <c r="J1" s="7"/>
      <c r="K1" s="7"/>
    </row>
    <row r="2" spans="1:13" ht="20.100000000000001" customHeight="1" x14ac:dyDescent="0.15">
      <c r="B2" s="37"/>
      <c r="C2" s="37" t="s">
        <v>28</v>
      </c>
      <c r="D2" s="37"/>
      <c r="E2" s="37"/>
      <c r="F2" s="37"/>
      <c r="G2" s="37"/>
      <c r="H2" s="37"/>
      <c r="I2" s="37"/>
      <c r="J2" s="28"/>
      <c r="K2" s="28"/>
    </row>
    <row r="3" spans="1:13" s="24" customFormat="1" ht="17.25" customHeight="1" x14ac:dyDescent="0.15">
      <c r="A3" s="8"/>
      <c r="C3" s="46"/>
      <c r="H3" s="8"/>
      <c r="I3" s="8"/>
      <c r="J3" s="8"/>
      <c r="K3" s="8"/>
    </row>
    <row r="4" spans="1:13" ht="20.100000000000001" customHeight="1" x14ac:dyDescent="0.15">
      <c r="B4" s="36"/>
      <c r="C4" s="36"/>
      <c r="D4" s="36"/>
      <c r="E4" s="36"/>
      <c r="F4" s="36"/>
      <c r="G4" s="36"/>
      <c r="H4" s="7"/>
      <c r="I4" s="7"/>
      <c r="J4" s="7"/>
      <c r="K4" s="7"/>
    </row>
    <row r="5" spans="1:13" ht="24.75" customHeight="1" x14ac:dyDescent="0.15">
      <c r="B5" s="27"/>
      <c r="C5" s="28" t="s">
        <v>21</v>
      </c>
      <c r="D5" s="27"/>
      <c r="E5" s="27"/>
      <c r="F5" s="27"/>
      <c r="G5" s="27"/>
    </row>
    <row r="6" spans="1:13" ht="20.100000000000001" customHeight="1" x14ac:dyDescent="0.15">
      <c r="C6" s="9" t="s">
        <v>27</v>
      </c>
      <c r="D6" s="9"/>
      <c r="E6" s="9"/>
      <c r="F6" s="9"/>
      <c r="G6" s="9"/>
      <c r="H6" s="7"/>
      <c r="I6" s="7"/>
      <c r="J6" s="7"/>
      <c r="K6" s="7"/>
    </row>
    <row r="7" spans="1:13" ht="22.5" customHeight="1" x14ac:dyDescent="0.15">
      <c r="C7" s="18"/>
      <c r="D7" s="39" t="s">
        <v>15</v>
      </c>
      <c r="E7" s="38"/>
      <c r="F7" s="38"/>
      <c r="G7" s="38"/>
      <c r="L7" s="8" t="b">
        <v>1</v>
      </c>
    </row>
    <row r="8" spans="1:13" ht="22.5" customHeight="1" x14ac:dyDescent="0.15">
      <c r="C8" s="18"/>
      <c r="D8" s="39" t="s">
        <v>14</v>
      </c>
      <c r="E8" s="38"/>
      <c r="F8" s="38"/>
      <c r="G8" s="38"/>
      <c r="H8" s="40"/>
      <c r="L8" s="8" t="b">
        <v>0</v>
      </c>
    </row>
    <row r="9" spans="1:13" ht="22.5" customHeight="1" x14ac:dyDescent="0.15">
      <c r="C9" s="18"/>
      <c r="D9" s="39" t="s">
        <v>0</v>
      </c>
      <c r="E9" s="39"/>
      <c r="F9" s="39"/>
      <c r="G9" s="39"/>
      <c r="H9" s="40"/>
      <c r="L9" s="8" t="b">
        <v>0</v>
      </c>
    </row>
    <row r="10" spans="1:13" ht="24.75" customHeight="1" thickBot="1" x14ac:dyDescent="0.2">
      <c r="B10" s="10"/>
      <c r="C10" s="9" t="s">
        <v>24</v>
      </c>
      <c r="D10" s="10"/>
      <c r="E10" s="10"/>
      <c r="F10" s="10"/>
      <c r="G10" s="10"/>
    </row>
    <row r="11" spans="1:13" ht="11.25" customHeight="1" x14ac:dyDescent="0.15">
      <c r="B11" s="31"/>
      <c r="C11" s="82" t="s">
        <v>12</v>
      </c>
      <c r="D11" s="83"/>
      <c r="E11" s="83"/>
      <c r="F11" s="83"/>
      <c r="G11" s="84"/>
      <c r="H11" s="93"/>
    </row>
    <row r="12" spans="1:13" ht="11.25" customHeight="1" x14ac:dyDescent="0.15">
      <c r="A12" s="32"/>
      <c r="B12" s="33"/>
      <c r="C12" s="85"/>
      <c r="D12" s="86"/>
      <c r="E12" s="86"/>
      <c r="F12" s="86"/>
      <c r="G12" s="87"/>
      <c r="H12" s="94"/>
      <c r="I12" s="8" t="s">
        <v>10</v>
      </c>
    </row>
    <row r="13" spans="1:13" ht="11.25" customHeight="1" thickBot="1" x14ac:dyDescent="0.2">
      <c r="A13" s="34"/>
      <c r="B13" s="35"/>
      <c r="C13" s="88"/>
      <c r="D13" s="89"/>
      <c r="E13" s="89"/>
      <c r="F13" s="89"/>
      <c r="G13" s="90"/>
      <c r="H13" s="95"/>
    </row>
    <row r="14" spans="1:13" ht="14.25" customHeight="1" x14ac:dyDescent="0.15">
      <c r="A14" s="47" t="s">
        <v>13</v>
      </c>
      <c r="B14" s="48"/>
      <c r="C14" s="51" t="s">
        <v>11</v>
      </c>
      <c r="D14" s="52"/>
      <c r="E14" s="52"/>
      <c r="F14" s="52"/>
      <c r="G14" s="53"/>
      <c r="H14" s="57" t="s">
        <v>17</v>
      </c>
      <c r="I14" s="58"/>
      <c r="J14" s="47" t="s">
        <v>13</v>
      </c>
      <c r="K14" s="48"/>
    </row>
    <row r="15" spans="1:13" ht="18.75" customHeight="1" thickBot="1" x14ac:dyDescent="0.2">
      <c r="A15" s="49"/>
      <c r="B15" s="50"/>
      <c r="C15" s="54"/>
      <c r="D15" s="55"/>
      <c r="E15" s="55"/>
      <c r="F15" s="55"/>
      <c r="G15" s="56"/>
      <c r="H15" s="59"/>
      <c r="I15" s="60"/>
      <c r="J15" s="49"/>
      <c r="K15" s="50"/>
    </row>
    <row r="16" spans="1:13" ht="36.75" customHeight="1" thickBot="1" x14ac:dyDescent="0.2">
      <c r="A16" s="63" t="str">
        <f>IF($M$16=$L$45,IF($H$11&lt;$L$16,"居住面積基準を満たさない⇒（３）に進んでください","○"),"")</f>
        <v>居住面積基準を満たさない⇒（３）に進んでください</v>
      </c>
      <c r="B16" s="64"/>
      <c r="C16" s="19"/>
      <c r="D16" s="69" t="s">
        <v>1</v>
      </c>
      <c r="E16" s="69"/>
      <c r="F16" s="69"/>
      <c r="G16" s="70"/>
      <c r="H16" s="4" t="s">
        <v>6</v>
      </c>
      <c r="I16" s="1"/>
      <c r="J16" s="76" t="str">
        <f>IF($M$16=$L$45,IF($H$11&lt;$L$16,"居住面積基準を満たしていません","居住面積基準を満たしています"),"")</f>
        <v>居住面積基準を満たしていません</v>
      </c>
      <c r="K16" s="77"/>
      <c r="L16" s="11">
        <f>IF(I16+I17+I18+I19=1,55,IF((I16+0.75*I17+0.5*I18+0.25*I19)&lt;2,25*2+25,IF((I16+0.75*I17+0.5*I18+0.25*I19)&gt;4,(25*(I16+0.75*I17+0.5*I18+0.25*I19)+25)*0.95,25*(I16+0.75*I17+0.5*I18+0.25*I19)+25)))</f>
        <v>75</v>
      </c>
      <c r="M16" s="8" t="b">
        <v>1</v>
      </c>
    </row>
    <row r="17" spans="1:13" ht="36.75" customHeight="1" thickBot="1" x14ac:dyDescent="0.2">
      <c r="A17" s="65"/>
      <c r="B17" s="66"/>
      <c r="C17" s="17"/>
      <c r="D17" s="12">
        <f>IF($M$16=$L$45,$L$16,"")</f>
        <v>75</v>
      </c>
      <c r="E17" s="13" t="s">
        <v>3</v>
      </c>
      <c r="F17" s="91" t="s">
        <v>4</v>
      </c>
      <c r="G17" s="92"/>
      <c r="H17" s="5" t="s">
        <v>7</v>
      </c>
      <c r="I17" s="2"/>
      <c r="J17" s="78"/>
      <c r="K17" s="79"/>
    </row>
    <row r="18" spans="1:13" ht="36.75" customHeight="1" x14ac:dyDescent="0.15">
      <c r="A18" s="65"/>
      <c r="B18" s="66"/>
      <c r="C18" s="14"/>
      <c r="D18" s="15"/>
      <c r="E18" s="15"/>
      <c r="F18" s="41"/>
      <c r="G18" s="42"/>
      <c r="H18" s="5" t="s">
        <v>8</v>
      </c>
      <c r="I18" s="2"/>
      <c r="J18" s="78"/>
      <c r="K18" s="79"/>
    </row>
    <row r="19" spans="1:13" ht="36.75" customHeight="1" thickBot="1" x14ac:dyDescent="0.2">
      <c r="A19" s="65"/>
      <c r="B19" s="66"/>
      <c r="C19" s="16"/>
      <c r="D19" s="61" t="s">
        <v>16</v>
      </c>
      <c r="E19" s="61"/>
      <c r="F19" s="61"/>
      <c r="G19" s="62"/>
      <c r="H19" s="6" t="s">
        <v>9</v>
      </c>
      <c r="I19" s="3"/>
      <c r="J19" s="80"/>
      <c r="K19" s="81"/>
      <c r="L19" s="45">
        <f>IF(J16="居住面積基準を満たしていません",1,"")</f>
        <v>1</v>
      </c>
    </row>
    <row r="20" spans="1:13" ht="22.5" customHeight="1" x14ac:dyDescent="0.15">
      <c r="B20" s="25"/>
      <c r="C20" s="30" t="s">
        <v>25</v>
      </c>
      <c r="D20" s="25"/>
      <c r="E20" s="25"/>
      <c r="F20" s="25"/>
      <c r="G20" s="25"/>
      <c r="H20" s="75" t="str">
        <f>IF($L$19=1,"⇐（３）建物の所有権登記年月日にチェックをいれてください。","")</f>
        <v>⇐（３）建物の所有権登記年月日にチェックをいれてください。</v>
      </c>
      <c r="I20" s="75"/>
      <c r="J20" s="75"/>
      <c r="K20" s="75"/>
    </row>
    <row r="21" spans="1:13" ht="22.5" customHeight="1" x14ac:dyDescent="0.15">
      <c r="B21" s="27"/>
      <c r="C21" s="30" t="s">
        <v>26</v>
      </c>
      <c r="D21" s="27"/>
      <c r="E21" s="27"/>
      <c r="F21" s="27"/>
      <c r="G21" s="27"/>
      <c r="H21" s="29"/>
    </row>
    <row r="22" spans="1:13" ht="22.5" customHeight="1" x14ac:dyDescent="0.15">
      <c r="C22" s="18"/>
      <c r="D22" s="39" t="s">
        <v>20</v>
      </c>
      <c r="E22" s="39"/>
      <c r="F22" s="39"/>
      <c r="G22" s="39"/>
      <c r="L22" s="8" t="b">
        <v>0</v>
      </c>
    </row>
    <row r="23" spans="1:13" ht="22.5" customHeight="1" x14ac:dyDescent="0.15">
      <c r="C23" s="18"/>
      <c r="D23" s="39" t="s">
        <v>29</v>
      </c>
      <c r="E23" s="39"/>
      <c r="F23" s="39"/>
      <c r="G23" s="39"/>
      <c r="H23" s="26"/>
      <c r="L23" s="8" t="b">
        <v>1</v>
      </c>
    </row>
    <row r="24" spans="1:13" ht="10.5" customHeight="1" thickBot="1" x14ac:dyDescent="0.2">
      <c r="C24" s="44"/>
      <c r="E24" s="44"/>
      <c r="F24" s="44"/>
      <c r="G24" s="44"/>
      <c r="H24" s="44"/>
      <c r="I24" s="44"/>
      <c r="J24" s="44"/>
      <c r="K24" s="44"/>
    </row>
    <row r="25" spans="1:13" ht="51.75" customHeight="1" thickBot="1" x14ac:dyDescent="0.2">
      <c r="C25" s="44"/>
      <c r="D25" s="96" t="str">
        <f>IF(L19="","事前相談票に本シートを添付してください。",IF(L19=1,IF(L22=TRUE,"延べ面積が居住面積基準を満たしていないため、補助非該当です。",IF(L23=TRUE,"県上乗せ加算の要件は満たしていませんが、居住用住宅面積水準を満たしていない住宅に対して、市補助のみ対象としています。本シートを事前相談票に添付してください。","")),""))</f>
        <v>県上乗せ加算の要件は満たしていませんが、居住用住宅面積水準を満たしていない住宅に対して、市補助のみ対象としています。本シートを事前相談票に添付してください。</v>
      </c>
      <c r="E25" s="97"/>
      <c r="F25" s="97"/>
      <c r="G25" s="97"/>
      <c r="H25" s="97"/>
      <c r="I25" s="97"/>
      <c r="J25" s="98"/>
      <c r="K25" s="44"/>
    </row>
    <row r="26" spans="1:13" ht="17.25" customHeight="1" x14ac:dyDescent="0.15">
      <c r="C26" s="43"/>
      <c r="D26" s="39"/>
      <c r="E26" s="39"/>
      <c r="F26" s="39"/>
      <c r="G26" s="39"/>
      <c r="H26" s="29"/>
    </row>
    <row r="27" spans="1:13" ht="29.25" customHeight="1" thickBot="1" x14ac:dyDescent="0.2">
      <c r="C27" s="28" t="s">
        <v>22</v>
      </c>
      <c r="D27" s="39"/>
      <c r="E27" s="39"/>
      <c r="F27" s="39"/>
      <c r="G27" s="39"/>
      <c r="H27" s="29"/>
    </row>
    <row r="28" spans="1:13" ht="11.25" customHeight="1" x14ac:dyDescent="0.15">
      <c r="B28" s="31"/>
      <c r="C28" s="82" t="s">
        <v>12</v>
      </c>
      <c r="D28" s="83"/>
      <c r="E28" s="83"/>
      <c r="F28" s="83"/>
      <c r="G28" s="84"/>
      <c r="H28" s="93"/>
    </row>
    <row r="29" spans="1:13" ht="11.25" customHeight="1" x14ac:dyDescent="0.15">
      <c r="A29" s="32"/>
      <c r="B29" s="33"/>
      <c r="C29" s="85"/>
      <c r="D29" s="86"/>
      <c r="E29" s="86"/>
      <c r="F29" s="86"/>
      <c r="G29" s="87"/>
      <c r="H29" s="94"/>
      <c r="I29" s="8" t="s">
        <v>10</v>
      </c>
    </row>
    <row r="30" spans="1:13" ht="11.25" customHeight="1" thickBot="1" x14ac:dyDescent="0.2">
      <c r="A30" s="34"/>
      <c r="B30" s="35"/>
      <c r="C30" s="88"/>
      <c r="D30" s="89"/>
      <c r="E30" s="89"/>
      <c r="F30" s="89"/>
      <c r="G30" s="90"/>
      <c r="H30" s="95"/>
    </row>
    <row r="31" spans="1:13" ht="36.75" customHeight="1" thickBot="1" x14ac:dyDescent="0.2">
      <c r="A31" s="63" t="str">
        <f>IF($M$31=$L$45,IF($H$11&lt;$L$31,"集合住宅居住面積基準を満たさない","○"),"")</f>
        <v/>
      </c>
      <c r="B31" s="64"/>
      <c r="C31" s="19"/>
      <c r="D31" s="69" t="s">
        <v>2</v>
      </c>
      <c r="E31" s="69"/>
      <c r="F31" s="69"/>
      <c r="G31" s="70"/>
      <c r="H31" s="4" t="s">
        <v>6</v>
      </c>
      <c r="I31" s="1"/>
      <c r="J31" s="63" t="str">
        <f>IF($M$31=$L$45,IF($H$28&lt;$L$31,"集合住宅居住面積基準を満たさない","○"),"")</f>
        <v/>
      </c>
      <c r="K31" s="64"/>
      <c r="L31" s="11">
        <f>IF(I31+I32+I33+I34=1,40,IF((I31+0.75*I32+0.5*I33+0.25*I34)&lt;2,20*2+15,IF((I31+0.75*I32+0.5*I33+0.25*I34)&gt;4,(20*(I31+0.75*I32+0.5*I33+0.25*I34)+15)*0.95,20*(I31+0.75*I32+0.5*I33+0.25*I34)+15)))</f>
        <v>55</v>
      </c>
      <c r="M31" s="8" t="b">
        <v>0</v>
      </c>
    </row>
    <row r="32" spans="1:13" ht="36.75" customHeight="1" thickBot="1" x14ac:dyDescent="0.2">
      <c r="A32" s="65"/>
      <c r="B32" s="66"/>
      <c r="C32" s="17"/>
      <c r="D32" s="12" t="str">
        <f>IF(M31=L44,"",IF(L31&gt;75,75,L31))</f>
        <v/>
      </c>
      <c r="E32" s="13" t="s">
        <v>3</v>
      </c>
      <c r="F32" s="71" t="s">
        <v>5</v>
      </c>
      <c r="G32" s="72"/>
      <c r="H32" s="5" t="s">
        <v>7</v>
      </c>
      <c r="I32" s="2"/>
      <c r="J32" s="65"/>
      <c r="K32" s="66"/>
    </row>
    <row r="33" spans="1:13" ht="36.75" customHeight="1" x14ac:dyDescent="0.15">
      <c r="A33" s="65"/>
      <c r="B33" s="66"/>
      <c r="C33" s="14"/>
      <c r="D33" s="15"/>
      <c r="E33" s="15"/>
      <c r="F33" s="73"/>
      <c r="G33" s="74"/>
      <c r="H33" s="5" t="s">
        <v>8</v>
      </c>
      <c r="I33" s="2"/>
      <c r="J33" s="65"/>
      <c r="K33" s="66"/>
    </row>
    <row r="34" spans="1:13" ht="36.75" customHeight="1" thickBot="1" x14ac:dyDescent="0.2">
      <c r="A34" s="67"/>
      <c r="B34" s="68"/>
      <c r="C34" s="16"/>
      <c r="D34" s="61" t="s">
        <v>16</v>
      </c>
      <c r="E34" s="61"/>
      <c r="F34" s="61"/>
      <c r="G34" s="62"/>
      <c r="H34" s="6" t="s">
        <v>9</v>
      </c>
      <c r="I34" s="3"/>
      <c r="J34" s="67"/>
      <c r="K34" s="68"/>
    </row>
    <row r="35" spans="1:13" ht="22.5" hidden="1" customHeight="1" x14ac:dyDescent="0.15">
      <c r="B35" s="27"/>
      <c r="C35" s="30" t="s">
        <v>18</v>
      </c>
      <c r="D35" s="27"/>
      <c r="E35" s="27"/>
      <c r="F35" s="27"/>
      <c r="G35" s="27"/>
      <c r="H35" s="29"/>
    </row>
    <row r="36" spans="1:13" ht="22.5" hidden="1" customHeight="1" x14ac:dyDescent="0.15">
      <c r="C36" s="18"/>
      <c r="D36" s="39" t="s">
        <v>20</v>
      </c>
      <c r="E36" s="39"/>
      <c r="F36" s="39"/>
      <c r="G36" s="39"/>
      <c r="L36" s="8" t="b">
        <v>1</v>
      </c>
    </row>
    <row r="37" spans="1:13" ht="22.5" hidden="1" customHeight="1" x14ac:dyDescent="0.15">
      <c r="C37" s="18"/>
      <c r="D37" s="39" t="s">
        <v>19</v>
      </c>
      <c r="E37" s="39"/>
      <c r="F37" s="39"/>
      <c r="G37" s="39"/>
      <c r="H37" s="29"/>
      <c r="L37" s="8" t="b">
        <v>1</v>
      </c>
    </row>
    <row r="38" spans="1:13" ht="20.100000000000001" hidden="1" customHeight="1" x14ac:dyDescent="0.15"/>
    <row r="39" spans="1:13" s="24" customFormat="1" ht="20.100000000000001" customHeight="1" x14ac:dyDescent="0.15">
      <c r="A39" s="8"/>
      <c r="B39" s="8"/>
      <c r="C39" s="8"/>
      <c r="D39" s="8"/>
      <c r="E39" s="8"/>
      <c r="F39" s="8"/>
      <c r="G39" s="8"/>
      <c r="H39" s="8"/>
      <c r="I39" s="8"/>
      <c r="J39" s="8"/>
      <c r="K39" s="8"/>
    </row>
    <row r="40" spans="1:13" ht="11.25" customHeight="1" x14ac:dyDescent="0.15"/>
    <row r="41" spans="1:13" ht="11.25" customHeight="1" x14ac:dyDescent="0.15"/>
    <row r="42" spans="1:13" ht="11.25" customHeight="1" x14ac:dyDescent="0.15"/>
    <row r="43" spans="1:13" ht="31.5" customHeight="1" x14ac:dyDescent="0.15"/>
    <row r="44" spans="1:13" ht="14.25" customHeight="1" x14ac:dyDescent="0.15">
      <c r="L44" s="20" t="b">
        <v>0</v>
      </c>
      <c r="M44" s="21"/>
    </row>
    <row r="45" spans="1:13" ht="14.25" customHeight="1" x14ac:dyDescent="0.15">
      <c r="L45" s="22" t="b">
        <v>1</v>
      </c>
      <c r="M45" s="23">
        <v>700000</v>
      </c>
    </row>
    <row r="46" spans="1:13" ht="24.75" customHeight="1" x14ac:dyDescent="0.15">
      <c r="L46" s="8" t="b">
        <v>0</v>
      </c>
    </row>
    <row r="47" spans="1:13" ht="24.75" customHeight="1" x14ac:dyDescent="0.15">
      <c r="L47" s="8" t="b">
        <v>0</v>
      </c>
    </row>
    <row r="48" spans="1:13" ht="24.75" customHeight="1" x14ac:dyDescent="0.15">
      <c r="L48" s="8" t="b">
        <v>1</v>
      </c>
    </row>
    <row r="49" spans="12:12" ht="20.100000000000001" customHeight="1" x14ac:dyDescent="0.15">
      <c r="L49" s="8" t="b">
        <v>0</v>
      </c>
    </row>
    <row r="50" spans="12:12" ht="23.25" customHeight="1" x14ac:dyDescent="0.15"/>
    <row r="51" spans="12:12" ht="31.5" customHeight="1" x14ac:dyDescent="0.15"/>
    <row r="52" spans="12:12" ht="23.25" customHeight="1" x14ac:dyDescent="0.15"/>
    <row r="53" spans="12:12" ht="29.25" customHeight="1" x14ac:dyDescent="0.15"/>
    <row r="54" spans="12:12" ht="29.25" customHeight="1" x14ac:dyDescent="0.15"/>
    <row r="55" spans="12:12" ht="29.25" customHeight="1" x14ac:dyDescent="0.15"/>
    <row r="57" spans="12:12" ht="15" customHeight="1" x14ac:dyDescent="0.15"/>
  </sheetData>
  <mergeCells count="21">
    <mergeCell ref="C11:G13"/>
    <mergeCell ref="F17:G17"/>
    <mergeCell ref="C28:G30"/>
    <mergeCell ref="H28:H30"/>
    <mergeCell ref="D25:J25"/>
    <mergeCell ref="H11:H13"/>
    <mergeCell ref="A14:B15"/>
    <mergeCell ref="C14:G15"/>
    <mergeCell ref="H14:I15"/>
    <mergeCell ref="D19:G19"/>
    <mergeCell ref="D34:G34"/>
    <mergeCell ref="A31:B34"/>
    <mergeCell ref="D31:G31"/>
    <mergeCell ref="F32:G32"/>
    <mergeCell ref="F33:G33"/>
    <mergeCell ref="A16:B19"/>
    <mergeCell ref="D16:G16"/>
    <mergeCell ref="H20:K20"/>
    <mergeCell ref="J14:K15"/>
    <mergeCell ref="J16:K19"/>
    <mergeCell ref="J31:K34"/>
  </mergeCells>
  <phoneticPr fontId="1"/>
  <dataValidations count="2">
    <dataValidation type="list" allowBlank="1" showInputMessage="1" showErrorMessage="1" sqref="C31 C16">
      <formula1>$L$44:$L$45</formula1>
    </dataValidation>
    <dataValidation allowBlank="1" showDropDown="1" showInputMessage="1" showErrorMessage="1" sqref="A16:B19 A31:B34 J16:K19 J31:K34"/>
  </dataValidations>
  <printOptions horizontalCentered="1"/>
  <pageMargins left="0.70866141732283472" right="0.70866141732283472"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95250</xdr:colOff>
                    <xdr:row>6</xdr:row>
                    <xdr:rowOff>47625</xdr:rowOff>
                  </from>
                  <to>
                    <xdr:col>2</xdr:col>
                    <xdr:colOff>381000</xdr:colOff>
                    <xdr:row>6</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95250</xdr:colOff>
                    <xdr:row>7</xdr:row>
                    <xdr:rowOff>47625</xdr:rowOff>
                  </from>
                  <to>
                    <xdr:col>2</xdr:col>
                    <xdr:colOff>381000</xdr:colOff>
                    <xdr:row>7</xdr:row>
                    <xdr:rowOff>276225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95250</xdr:colOff>
                    <xdr:row>8</xdr:row>
                    <xdr:rowOff>47625</xdr:rowOff>
                  </from>
                  <to>
                    <xdr:col>2</xdr:col>
                    <xdr:colOff>381000</xdr:colOff>
                    <xdr:row>8</xdr:row>
                    <xdr:rowOff>276225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95250</xdr:colOff>
                    <xdr:row>15</xdr:row>
                    <xdr:rowOff>133350</xdr:rowOff>
                  </from>
                  <to>
                    <xdr:col>2</xdr:col>
                    <xdr:colOff>381000</xdr:colOff>
                    <xdr:row>15</xdr:row>
                    <xdr:rowOff>361950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95250</xdr:colOff>
                    <xdr:row>30</xdr:row>
                    <xdr:rowOff>152400</xdr:rowOff>
                  </from>
                  <to>
                    <xdr:col>2</xdr:col>
                    <xdr:colOff>381000</xdr:colOff>
                    <xdr:row>30</xdr:row>
                    <xdr:rowOff>381000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2</xdr:col>
                    <xdr:colOff>95250</xdr:colOff>
                    <xdr:row>21</xdr:row>
                    <xdr:rowOff>66675</xdr:rowOff>
                  </from>
                  <to>
                    <xdr:col>2</xdr:col>
                    <xdr:colOff>381000</xdr:colOff>
                    <xdr:row>22</xdr:row>
                    <xdr:rowOff>9525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2</xdr:col>
                    <xdr:colOff>95250</xdr:colOff>
                    <xdr:row>22</xdr:row>
                    <xdr:rowOff>66675</xdr:rowOff>
                  </from>
                  <to>
                    <xdr:col>2</xdr:col>
                    <xdr:colOff>381000</xdr:colOff>
                    <xdr:row>23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各種計算 </vt:lpstr>
      <vt:lpstr>'各種計算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2020-05-27T00:57:30Z</dcterms:created>
  <dcterms:modified xsi:type="dcterms:W3CDTF">2025-04-04T04:36:14Z</dcterms:modified>
</cp:coreProperties>
</file>