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6D95129E-3A1A-447F-9F8E-AA928BBFCA95}" xr6:coauthVersionLast="47" xr6:coauthVersionMax="47" xr10:uidLastSave="{00000000-0000-0000-0000-000000000000}"/>
  <bookViews>
    <workbookView xWindow="-120" yWindow="-120" windowWidth="29040" windowHeight="15720" activeTab="13" xr2:uid="{00000000-000D-0000-FFFF-FFFF00000000}"/>
  </bookViews>
  <sheets>
    <sheet name="目次" sheetId="7" r:id="rId1"/>
    <sheet name="76-1" sheetId="49" r:id="rId2"/>
    <sheet name="76-2" sheetId="50" r:id="rId3"/>
    <sheet name="76-3" sheetId="51" r:id="rId4"/>
    <sheet name="77-1" sheetId="47" r:id="rId5"/>
    <sheet name="77-2" sheetId="48" r:id="rId6"/>
    <sheet name="78" sheetId="46" r:id="rId7"/>
    <sheet name="79" sheetId="2" r:id="rId8"/>
    <sheet name="80" sheetId="4" r:id="rId9"/>
    <sheet name="81" sheetId="5" r:id="rId10"/>
    <sheet name="82" sheetId="6" r:id="rId11"/>
    <sheet name="83,84" sheetId="9" r:id="rId12"/>
    <sheet name="85" sheetId="44" r:id="rId13"/>
    <sheet name="86" sheetId="45" r:id="rId14"/>
    <sheet name="87" sheetId="13" r:id="rId15"/>
    <sheet name="88" sheetId="10" r:id="rId16"/>
    <sheet name="89" sheetId="11" r:id="rId17"/>
    <sheet name="90" sheetId="12" r:id="rId18"/>
    <sheet name="91" sheetId="37" r:id="rId19"/>
  </sheets>
  <definedNames>
    <definedName name="_xlnm.Print_Area" localSheetId="1">'76-1'!$A$1:$BA$37</definedName>
    <definedName name="_xlnm.Print_Area" localSheetId="16">'89'!$A$1:$Y$15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47" l="1"/>
  <c r="L21" i="47"/>
  <c r="L12" i="47"/>
  <c r="M12" i="47"/>
  <c r="L13" i="47"/>
  <c r="M13" i="47"/>
  <c r="L14" i="47"/>
  <c r="M14" i="47"/>
  <c r="L15" i="47"/>
  <c r="M15" i="47"/>
  <c r="L16" i="47"/>
  <c r="M16" i="47"/>
  <c r="L17" i="47"/>
  <c r="M17" i="47"/>
  <c r="L18" i="47"/>
  <c r="M18" i="47"/>
  <c r="L19" i="47"/>
  <c r="M19" i="47"/>
  <c r="L20" i="47"/>
  <c r="M20" i="47"/>
  <c r="L22" i="47"/>
  <c r="M22" i="47"/>
  <c r="L23" i="47"/>
  <c r="M23" i="47"/>
  <c r="L24" i="47"/>
  <c r="M24" i="47"/>
  <c r="M9" i="47"/>
  <c r="M10" i="47"/>
  <c r="M11" i="47"/>
  <c r="M8" i="47"/>
  <c r="L9" i="47"/>
  <c r="L10" i="47"/>
  <c r="L11" i="47"/>
  <c r="L8" i="47"/>
  <c r="R8" i="47" l="1"/>
  <c r="J298" i="46"/>
  <c r="I298" i="46"/>
  <c r="B298" i="46"/>
  <c r="E298" i="46" s="1"/>
  <c r="B297" i="46"/>
  <c r="G297" i="46" s="1"/>
  <c r="B296" i="46"/>
  <c r="H296" i="46" s="1"/>
  <c r="B295" i="46"/>
  <c r="K295" i="46" s="1"/>
  <c r="B294" i="46"/>
  <c r="M294" i="46" s="1"/>
  <c r="B293" i="46"/>
  <c r="O293" i="46" s="1"/>
  <c r="M292" i="46"/>
  <c r="K292" i="46"/>
  <c r="J292" i="46"/>
  <c r="I292" i="46"/>
  <c r="B292" i="46"/>
  <c r="E292" i="46" s="1"/>
  <c r="B291" i="46"/>
  <c r="G291" i="46" s="1"/>
  <c r="B290" i="46"/>
  <c r="H290" i="46" s="1"/>
  <c r="B289" i="46"/>
  <c r="K289" i="46" s="1"/>
  <c r="B288" i="46"/>
  <c r="M288" i="46" s="1"/>
  <c r="M287" i="46"/>
  <c r="K287" i="46"/>
  <c r="J287" i="46"/>
  <c r="H287" i="46"/>
  <c r="B287" i="46"/>
  <c r="O287" i="46" s="1"/>
  <c r="O281" i="46"/>
  <c r="N281" i="46"/>
  <c r="M281" i="46"/>
  <c r="K281" i="46"/>
  <c r="J281" i="46"/>
  <c r="H281" i="46"/>
  <c r="G281" i="46"/>
  <c r="E281" i="46"/>
  <c r="D281" i="46"/>
  <c r="B281" i="46"/>
  <c r="L280" i="46"/>
  <c r="I280" i="46"/>
  <c r="F280" i="46"/>
  <c r="C280" i="46"/>
  <c r="C298" i="46" s="1"/>
  <c r="L279" i="46"/>
  <c r="I279" i="46"/>
  <c r="F279" i="46"/>
  <c r="C279" i="46"/>
  <c r="L278" i="46"/>
  <c r="L296" i="46" s="1"/>
  <c r="I278" i="46"/>
  <c r="F278" i="46"/>
  <c r="C278" i="46"/>
  <c r="L277" i="46"/>
  <c r="I277" i="46"/>
  <c r="F277" i="46"/>
  <c r="C277" i="46"/>
  <c r="L276" i="46"/>
  <c r="I276" i="46"/>
  <c r="I294" i="46" s="1"/>
  <c r="F276" i="46"/>
  <c r="F294" i="46" s="1"/>
  <c r="C276" i="46"/>
  <c r="L275" i="46"/>
  <c r="L293" i="46" s="1"/>
  <c r="I275" i="46"/>
  <c r="I293" i="46" s="1"/>
  <c r="F275" i="46"/>
  <c r="C275" i="46"/>
  <c r="L274" i="46"/>
  <c r="L292" i="46" s="1"/>
  <c r="I274" i="46"/>
  <c r="F274" i="46"/>
  <c r="F292" i="46" s="1"/>
  <c r="C274" i="46"/>
  <c r="C292" i="46" s="1"/>
  <c r="L273" i="46"/>
  <c r="I273" i="46"/>
  <c r="I291" i="46" s="1"/>
  <c r="F273" i="46"/>
  <c r="F291" i="46" s="1"/>
  <c r="C273" i="46"/>
  <c r="L272" i="46"/>
  <c r="L290" i="46" s="1"/>
  <c r="I272" i="46"/>
  <c r="I290" i="46" s="1"/>
  <c r="F272" i="46"/>
  <c r="F290" i="46" s="1"/>
  <c r="C272" i="46"/>
  <c r="L271" i="46"/>
  <c r="L289" i="46" s="1"/>
  <c r="I271" i="46"/>
  <c r="F271" i="46"/>
  <c r="C271" i="46"/>
  <c r="L270" i="46"/>
  <c r="I270" i="46"/>
  <c r="F270" i="46"/>
  <c r="C270" i="46"/>
  <c r="L269" i="46"/>
  <c r="L287" i="46" s="1"/>
  <c r="I269" i="46"/>
  <c r="I287" i="46" s="1"/>
  <c r="F269" i="46"/>
  <c r="F287" i="46" s="1"/>
  <c r="C269" i="46"/>
  <c r="R24" i="47"/>
  <c r="R23" i="47"/>
  <c r="R22" i="47"/>
  <c r="R21" i="47"/>
  <c r="R20" i="47"/>
  <c r="R19" i="47"/>
  <c r="R18" i="47"/>
  <c r="R17" i="47"/>
  <c r="R16" i="47"/>
  <c r="R15" i="47"/>
  <c r="R14" i="47"/>
  <c r="R13" i="47"/>
  <c r="R12" i="47"/>
  <c r="R11" i="47"/>
  <c r="R10" i="47"/>
  <c r="R9" i="47"/>
  <c r="K293" i="46" l="1"/>
  <c r="F288" i="46"/>
  <c r="F299" i="46" s="1"/>
  <c r="M293" i="46"/>
  <c r="I288" i="46"/>
  <c r="I299" i="46" s="1"/>
  <c r="L288" i="46"/>
  <c r="K290" i="46"/>
  <c r="C289" i="46"/>
  <c r="M290" i="46"/>
  <c r="F289" i="46"/>
  <c r="I289" i="46"/>
  <c r="J297" i="46"/>
  <c r="I297" i="46"/>
  <c r="L294" i="46"/>
  <c r="H291" i="46"/>
  <c r="D293" i="46"/>
  <c r="F298" i="46"/>
  <c r="K291" i="46"/>
  <c r="M295" i="46"/>
  <c r="I295" i="46"/>
  <c r="L298" i="46"/>
  <c r="D287" i="46"/>
  <c r="G293" i="46"/>
  <c r="C287" i="46"/>
  <c r="M289" i="46"/>
  <c r="K296" i="46"/>
  <c r="F296" i="46"/>
  <c r="G292" i="46"/>
  <c r="K298" i="46"/>
  <c r="H297" i="46"/>
  <c r="F297" i="46"/>
  <c r="K297" i="46"/>
  <c r="L291" i="46"/>
  <c r="L297" i="46"/>
  <c r="L299" i="46" s="1"/>
  <c r="M297" i="46"/>
  <c r="C295" i="46"/>
  <c r="J291" i="46"/>
  <c r="L295" i="46"/>
  <c r="F295" i="46"/>
  <c r="E293" i="46"/>
  <c r="G298" i="46"/>
  <c r="M291" i="46"/>
  <c r="F293" i="46"/>
  <c r="H298" i="46"/>
  <c r="J296" i="46"/>
  <c r="C293" i="46"/>
  <c r="E287" i="46"/>
  <c r="H293" i="46"/>
  <c r="I296" i="46"/>
  <c r="G287" i="46"/>
  <c r="J290" i="46"/>
  <c r="H292" i="46"/>
  <c r="J293" i="46"/>
  <c r="M296" i="46"/>
  <c r="M298" i="46"/>
  <c r="M282" i="46"/>
  <c r="N282" i="46"/>
  <c r="M299" i="46"/>
  <c r="O282" i="46"/>
  <c r="F281" i="46"/>
  <c r="N288" i="46"/>
  <c r="N294" i="46"/>
  <c r="C288" i="46"/>
  <c r="O288" i="46"/>
  <c r="C294" i="46"/>
  <c r="O294" i="46"/>
  <c r="I281" i="46"/>
  <c r="D288" i="46"/>
  <c r="N289" i="46"/>
  <c r="D294" i="46"/>
  <c r="N295" i="46"/>
  <c r="E288" i="46"/>
  <c r="O289" i="46"/>
  <c r="E294" i="46"/>
  <c r="O295" i="46"/>
  <c r="D289" i="46"/>
  <c r="N290" i="46"/>
  <c r="G288" i="46"/>
  <c r="C290" i="46"/>
  <c r="O290" i="46"/>
  <c r="G294" i="46"/>
  <c r="C296" i="46"/>
  <c r="O296" i="46"/>
  <c r="H288" i="46"/>
  <c r="D290" i="46"/>
  <c r="N291" i="46"/>
  <c r="H294" i="46"/>
  <c r="D296" i="46"/>
  <c r="N297" i="46"/>
  <c r="D295" i="46"/>
  <c r="N296" i="46"/>
  <c r="L281" i="46"/>
  <c r="E289" i="46"/>
  <c r="E295" i="46"/>
  <c r="G289" i="46"/>
  <c r="E290" i="46"/>
  <c r="C291" i="46"/>
  <c r="O291" i="46"/>
  <c r="G295" i="46"/>
  <c r="E296" i="46"/>
  <c r="C297" i="46"/>
  <c r="O297" i="46"/>
  <c r="C281" i="46"/>
  <c r="J288" i="46"/>
  <c r="H289" i="46"/>
  <c r="D291" i="46"/>
  <c r="N292" i="46"/>
  <c r="J294" i="46"/>
  <c r="H295" i="46"/>
  <c r="D297" i="46"/>
  <c r="N298" i="46"/>
  <c r="K288" i="46"/>
  <c r="G290" i="46"/>
  <c r="E291" i="46"/>
  <c r="O292" i="46"/>
  <c r="K294" i="46"/>
  <c r="G296" i="46"/>
  <c r="E297" i="46"/>
  <c r="O298" i="46"/>
  <c r="N287" i="46"/>
  <c r="J289" i="46"/>
  <c r="D292" i="46"/>
  <c r="N293" i="46"/>
  <c r="J295" i="46"/>
  <c r="D298" i="46"/>
  <c r="B299" i="46"/>
  <c r="B261" i="46"/>
  <c r="B260" i="46"/>
  <c r="D260" i="46" s="1"/>
  <c r="B259" i="46"/>
  <c r="B258" i="46"/>
  <c r="H258" i="46" s="1"/>
  <c r="B257" i="46"/>
  <c r="B256" i="46"/>
  <c r="D256" i="46" s="1"/>
  <c r="B255" i="46"/>
  <c r="B254" i="46"/>
  <c r="H254" i="46" s="1"/>
  <c r="B253" i="46"/>
  <c r="B252" i="46"/>
  <c r="D252" i="46" s="1"/>
  <c r="B251" i="46"/>
  <c r="B250" i="46"/>
  <c r="O250" i="46" s="1"/>
  <c r="O244" i="46"/>
  <c r="N244" i="46"/>
  <c r="M244" i="46"/>
  <c r="K244" i="46"/>
  <c r="K282" i="46" s="1"/>
  <c r="J244" i="46"/>
  <c r="J282" i="46" s="1"/>
  <c r="H244" i="46"/>
  <c r="H282" i="46" s="1"/>
  <c r="G244" i="46"/>
  <c r="G282" i="46" s="1"/>
  <c r="E244" i="46"/>
  <c r="E282" i="46" s="1"/>
  <c r="D244" i="46"/>
  <c r="D282" i="46" s="1"/>
  <c r="B244" i="46"/>
  <c r="L243" i="46"/>
  <c r="I243" i="46"/>
  <c r="F243" i="46"/>
  <c r="C243" i="46"/>
  <c r="L242" i="46"/>
  <c r="L260" i="46" s="1"/>
  <c r="I242" i="46"/>
  <c r="F242" i="46"/>
  <c r="F260" i="46" s="1"/>
  <c r="C242" i="46"/>
  <c r="L241" i="46"/>
  <c r="L259" i="46" s="1"/>
  <c r="I241" i="46"/>
  <c r="I259" i="46" s="1"/>
  <c r="F241" i="46"/>
  <c r="C241" i="46"/>
  <c r="C259" i="46" s="1"/>
  <c r="L240" i="46"/>
  <c r="I240" i="46"/>
  <c r="F240" i="46"/>
  <c r="C240" i="46"/>
  <c r="L239" i="46"/>
  <c r="I239" i="46"/>
  <c r="F239" i="46"/>
  <c r="C239" i="46"/>
  <c r="L238" i="46"/>
  <c r="L256" i="46" s="1"/>
  <c r="I238" i="46"/>
  <c r="F238" i="46"/>
  <c r="F256" i="46" s="1"/>
  <c r="C238" i="46"/>
  <c r="L237" i="46"/>
  <c r="I237" i="46"/>
  <c r="F237" i="46"/>
  <c r="C237" i="46"/>
  <c r="L236" i="46"/>
  <c r="I236" i="46"/>
  <c r="F236" i="46"/>
  <c r="C236" i="46"/>
  <c r="L235" i="46"/>
  <c r="I235" i="46"/>
  <c r="F235" i="46"/>
  <c r="C235" i="46"/>
  <c r="L234" i="46"/>
  <c r="I234" i="46"/>
  <c r="F234" i="46"/>
  <c r="C234" i="46"/>
  <c r="L233" i="46"/>
  <c r="L251" i="46" s="1"/>
  <c r="I233" i="46"/>
  <c r="I251" i="46" s="1"/>
  <c r="F233" i="46"/>
  <c r="C233" i="46"/>
  <c r="C251" i="46" s="1"/>
  <c r="L232" i="46"/>
  <c r="L250" i="46" s="1"/>
  <c r="I232" i="46"/>
  <c r="I244" i="46" s="1"/>
  <c r="F232" i="46"/>
  <c r="F250" i="46" s="1"/>
  <c r="C232" i="46"/>
  <c r="C244" i="46" s="1"/>
  <c r="D299" i="46" l="1"/>
  <c r="K299" i="46"/>
  <c r="C299" i="46"/>
  <c r="J299" i="46"/>
  <c r="O299" i="46"/>
  <c r="H299" i="46"/>
  <c r="E299" i="46"/>
  <c r="G299" i="46"/>
  <c r="N299" i="46"/>
  <c r="C282" i="46"/>
  <c r="I282" i="46"/>
  <c r="L261" i="46"/>
  <c r="L253" i="46"/>
  <c r="D254" i="46"/>
  <c r="C254" i="46"/>
  <c r="F254" i="46"/>
  <c r="I254" i="46"/>
  <c r="L254" i="46"/>
  <c r="L257" i="46"/>
  <c r="C255" i="46"/>
  <c r="C258" i="46"/>
  <c r="D258" i="46"/>
  <c r="F252" i="46"/>
  <c r="F258" i="46"/>
  <c r="I255" i="46"/>
  <c r="I258" i="46"/>
  <c r="L252" i="46"/>
  <c r="L255" i="46"/>
  <c r="L258" i="46"/>
  <c r="F244" i="46"/>
  <c r="F282" i="46" s="1"/>
  <c r="G250" i="46"/>
  <c r="M250" i="46"/>
  <c r="H252" i="46"/>
  <c r="H256" i="46"/>
  <c r="H260" i="46"/>
  <c r="C252" i="46"/>
  <c r="I252" i="46"/>
  <c r="C253" i="46"/>
  <c r="I253" i="46"/>
  <c r="C256" i="46"/>
  <c r="I256" i="46"/>
  <c r="C257" i="46"/>
  <c r="I257" i="46"/>
  <c r="C260" i="46"/>
  <c r="I260" i="46"/>
  <c r="C261" i="46"/>
  <c r="I261" i="46"/>
  <c r="L244" i="46"/>
  <c r="L282" i="46" s="1"/>
  <c r="E250" i="46"/>
  <c r="K250" i="46"/>
  <c r="C250" i="46"/>
  <c r="I250" i="46"/>
  <c r="O251" i="46"/>
  <c r="M251" i="46"/>
  <c r="K251" i="46"/>
  <c r="G251" i="46"/>
  <c r="E251" i="46"/>
  <c r="F251" i="46"/>
  <c r="J251" i="46"/>
  <c r="N251" i="46"/>
  <c r="O253" i="46"/>
  <c r="M253" i="46"/>
  <c r="K253" i="46"/>
  <c r="G253" i="46"/>
  <c r="E253" i="46"/>
  <c r="F253" i="46"/>
  <c r="J253" i="46"/>
  <c r="N253" i="46"/>
  <c r="O255" i="46"/>
  <c r="M255" i="46"/>
  <c r="K255" i="46"/>
  <c r="G255" i="46"/>
  <c r="E255" i="46"/>
  <c r="F255" i="46"/>
  <c r="J255" i="46"/>
  <c r="N255" i="46"/>
  <c r="O257" i="46"/>
  <c r="M257" i="46"/>
  <c r="K257" i="46"/>
  <c r="G257" i="46"/>
  <c r="E257" i="46"/>
  <c r="F257" i="46"/>
  <c r="J257" i="46"/>
  <c r="N257" i="46"/>
  <c r="O259" i="46"/>
  <c r="M259" i="46"/>
  <c r="K259" i="46"/>
  <c r="G259" i="46"/>
  <c r="E259" i="46"/>
  <c r="F259" i="46"/>
  <c r="J259" i="46"/>
  <c r="N259" i="46"/>
  <c r="O261" i="46"/>
  <c r="M261" i="46"/>
  <c r="K261" i="46"/>
  <c r="G261" i="46"/>
  <c r="E261" i="46"/>
  <c r="F261" i="46"/>
  <c r="J261" i="46"/>
  <c r="N261" i="46"/>
  <c r="D250" i="46"/>
  <c r="H250" i="46"/>
  <c r="J250" i="46"/>
  <c r="N250" i="46"/>
  <c r="D251" i="46"/>
  <c r="H251" i="46"/>
  <c r="O252" i="46"/>
  <c r="M252" i="46"/>
  <c r="K252" i="46"/>
  <c r="G252" i="46"/>
  <c r="E252" i="46"/>
  <c r="J252" i="46"/>
  <c r="N252" i="46"/>
  <c r="D253" i="46"/>
  <c r="H253" i="46"/>
  <c r="O254" i="46"/>
  <c r="M254" i="46"/>
  <c r="K254" i="46"/>
  <c r="G254" i="46"/>
  <c r="E254" i="46"/>
  <c r="J254" i="46"/>
  <c r="N254" i="46"/>
  <c r="D255" i="46"/>
  <c r="H255" i="46"/>
  <c r="O256" i="46"/>
  <c r="M256" i="46"/>
  <c r="K256" i="46"/>
  <c r="G256" i="46"/>
  <c r="E256" i="46"/>
  <c r="J256" i="46"/>
  <c r="N256" i="46"/>
  <c r="D257" i="46"/>
  <c r="H257" i="46"/>
  <c r="O258" i="46"/>
  <c r="M258" i="46"/>
  <c r="K258" i="46"/>
  <c r="G258" i="46"/>
  <c r="E258" i="46"/>
  <c r="J258" i="46"/>
  <c r="N258" i="46"/>
  <c r="D259" i="46"/>
  <c r="H259" i="46"/>
  <c r="O260" i="46"/>
  <c r="M260" i="46"/>
  <c r="K260" i="46"/>
  <c r="G260" i="46"/>
  <c r="E260" i="46"/>
  <c r="J260" i="46"/>
  <c r="N260" i="46"/>
  <c r="D261" i="46"/>
  <c r="H261" i="46"/>
  <c r="B262" i="46"/>
  <c r="B224" i="46"/>
  <c r="B223" i="46"/>
  <c r="H223" i="46" s="1"/>
  <c r="B222" i="46"/>
  <c r="B221" i="46"/>
  <c r="L221" i="46" s="1"/>
  <c r="B220" i="46"/>
  <c r="B219" i="46"/>
  <c r="H219" i="46" s="1"/>
  <c r="B218" i="46"/>
  <c r="B217" i="46"/>
  <c r="L217" i="46" s="1"/>
  <c r="B216" i="46"/>
  <c r="B215" i="46"/>
  <c r="H215" i="46" s="1"/>
  <c r="B214" i="46"/>
  <c r="B213" i="46"/>
  <c r="O213" i="46" s="1"/>
  <c r="O207" i="46"/>
  <c r="O245" i="46" s="1"/>
  <c r="N207" i="46"/>
  <c r="N245" i="46" s="1"/>
  <c r="M207" i="46"/>
  <c r="M245" i="46" s="1"/>
  <c r="L207" i="46"/>
  <c r="K207" i="46"/>
  <c r="K245" i="46" s="1"/>
  <c r="J207" i="46"/>
  <c r="J245" i="46" s="1"/>
  <c r="I207" i="46"/>
  <c r="I245" i="46" s="1"/>
  <c r="H207" i="46"/>
  <c r="H245" i="46" s="1"/>
  <c r="G207" i="46"/>
  <c r="G245" i="46" s="1"/>
  <c r="F207" i="46"/>
  <c r="E207" i="46"/>
  <c r="E245" i="46" s="1"/>
  <c r="D207" i="46"/>
  <c r="D245" i="46" s="1"/>
  <c r="C207" i="46"/>
  <c r="C245" i="46" s="1"/>
  <c r="B207" i="46"/>
  <c r="L262" i="46" l="1"/>
  <c r="F245" i="46"/>
  <c r="C262" i="46"/>
  <c r="L245" i="46"/>
  <c r="E262" i="46"/>
  <c r="K262" i="46"/>
  <c r="O262" i="46"/>
  <c r="G262" i="46"/>
  <c r="F262" i="46"/>
  <c r="M262" i="46"/>
  <c r="I262" i="46"/>
  <c r="N262" i="46"/>
  <c r="H262" i="46"/>
  <c r="J262" i="46"/>
  <c r="D262" i="46"/>
  <c r="K213" i="46"/>
  <c r="L215" i="46"/>
  <c r="L219" i="46"/>
  <c r="L223" i="46"/>
  <c r="G213" i="46"/>
  <c r="D215" i="46"/>
  <c r="D219" i="46"/>
  <c r="D223" i="46"/>
  <c r="C213" i="46"/>
  <c r="H217" i="46"/>
  <c r="H221" i="46"/>
  <c r="E213" i="46"/>
  <c r="I213" i="46"/>
  <c r="M213" i="46"/>
  <c r="D217" i="46"/>
  <c r="D221" i="46"/>
  <c r="O214" i="46"/>
  <c r="M214" i="46"/>
  <c r="K214" i="46"/>
  <c r="I214" i="46"/>
  <c r="G214" i="46"/>
  <c r="E214" i="46"/>
  <c r="C214" i="46"/>
  <c r="F214" i="46"/>
  <c r="J214" i="46"/>
  <c r="N214" i="46"/>
  <c r="O216" i="46"/>
  <c r="M216" i="46"/>
  <c r="K216" i="46"/>
  <c r="I216" i="46"/>
  <c r="G216" i="46"/>
  <c r="E216" i="46"/>
  <c r="C216" i="46"/>
  <c r="F216" i="46"/>
  <c r="J216" i="46"/>
  <c r="N216" i="46"/>
  <c r="O218" i="46"/>
  <c r="M218" i="46"/>
  <c r="K218" i="46"/>
  <c r="I218" i="46"/>
  <c r="G218" i="46"/>
  <c r="E218" i="46"/>
  <c r="C218" i="46"/>
  <c r="F218" i="46"/>
  <c r="J218" i="46"/>
  <c r="N218" i="46"/>
  <c r="O220" i="46"/>
  <c r="M220" i="46"/>
  <c r="K220" i="46"/>
  <c r="I220" i="46"/>
  <c r="G220" i="46"/>
  <c r="E220" i="46"/>
  <c r="C220" i="46"/>
  <c r="F220" i="46"/>
  <c r="J220" i="46"/>
  <c r="N220" i="46"/>
  <c r="O222" i="46"/>
  <c r="M222" i="46"/>
  <c r="K222" i="46"/>
  <c r="I222" i="46"/>
  <c r="G222" i="46"/>
  <c r="E222" i="46"/>
  <c r="C222" i="46"/>
  <c r="F222" i="46"/>
  <c r="J222" i="46"/>
  <c r="N222" i="46"/>
  <c r="O224" i="46"/>
  <c r="M224" i="46"/>
  <c r="K224" i="46"/>
  <c r="I224" i="46"/>
  <c r="G224" i="46"/>
  <c r="E224" i="46"/>
  <c r="C224" i="46"/>
  <c r="F224" i="46"/>
  <c r="J224" i="46"/>
  <c r="N224" i="46"/>
  <c r="D213" i="46"/>
  <c r="F213" i="46"/>
  <c r="H213" i="46"/>
  <c r="J213" i="46"/>
  <c r="L213" i="46"/>
  <c r="N213" i="46"/>
  <c r="D214" i="46"/>
  <c r="H214" i="46"/>
  <c r="L214" i="46"/>
  <c r="O215" i="46"/>
  <c r="M215" i="46"/>
  <c r="K215" i="46"/>
  <c r="I215" i="46"/>
  <c r="G215" i="46"/>
  <c r="E215" i="46"/>
  <c r="C215" i="46"/>
  <c r="F215" i="46"/>
  <c r="J215" i="46"/>
  <c r="N215" i="46"/>
  <c r="D216" i="46"/>
  <c r="H216" i="46"/>
  <c r="L216" i="46"/>
  <c r="O217" i="46"/>
  <c r="M217" i="46"/>
  <c r="K217" i="46"/>
  <c r="I217" i="46"/>
  <c r="G217" i="46"/>
  <c r="E217" i="46"/>
  <c r="C217" i="46"/>
  <c r="F217" i="46"/>
  <c r="J217" i="46"/>
  <c r="N217" i="46"/>
  <c r="D218" i="46"/>
  <c r="H218" i="46"/>
  <c r="L218" i="46"/>
  <c r="O219" i="46"/>
  <c r="M219" i="46"/>
  <c r="K219" i="46"/>
  <c r="I219" i="46"/>
  <c r="G219" i="46"/>
  <c r="E219" i="46"/>
  <c r="C219" i="46"/>
  <c r="F219" i="46"/>
  <c r="J219" i="46"/>
  <c r="N219" i="46"/>
  <c r="D220" i="46"/>
  <c r="H220" i="46"/>
  <c r="L220" i="46"/>
  <c r="O221" i="46"/>
  <c r="M221" i="46"/>
  <c r="K221" i="46"/>
  <c r="I221" i="46"/>
  <c r="G221" i="46"/>
  <c r="E221" i="46"/>
  <c r="C221" i="46"/>
  <c r="F221" i="46"/>
  <c r="J221" i="46"/>
  <c r="N221" i="46"/>
  <c r="D222" i="46"/>
  <c r="H222" i="46"/>
  <c r="L222" i="46"/>
  <c r="O223" i="46"/>
  <c r="M223" i="46"/>
  <c r="K223" i="46"/>
  <c r="I223" i="46"/>
  <c r="G223" i="46"/>
  <c r="E223" i="46"/>
  <c r="C223" i="46"/>
  <c r="F223" i="46"/>
  <c r="J223" i="46"/>
  <c r="N223" i="46"/>
  <c r="D224" i="46"/>
  <c r="H224" i="46"/>
  <c r="L224" i="46"/>
  <c r="B225" i="46"/>
  <c r="C225" i="46" l="1"/>
  <c r="K225" i="46"/>
  <c r="G225" i="46"/>
  <c r="O225" i="46"/>
  <c r="E225" i="46"/>
  <c r="I225" i="46"/>
  <c r="M225" i="46"/>
  <c r="L225" i="46"/>
  <c r="H225" i="46"/>
  <c r="D225" i="46"/>
  <c r="N225" i="46"/>
  <c r="J225" i="46"/>
  <c r="F225" i="46"/>
  <c r="B187" i="46" l="1"/>
  <c r="N187" i="46" s="1"/>
  <c r="B186" i="46"/>
  <c r="H186" i="46" s="1"/>
  <c r="B185" i="46"/>
  <c r="F185" i="46" s="1"/>
  <c r="B184" i="46"/>
  <c r="H184" i="46" s="1"/>
  <c r="B183" i="46"/>
  <c r="N183" i="46" s="1"/>
  <c r="B182" i="46"/>
  <c r="H182" i="46" s="1"/>
  <c r="B181" i="46"/>
  <c r="F181" i="46" s="1"/>
  <c r="B180" i="46"/>
  <c r="B179" i="46"/>
  <c r="N179" i="46" s="1"/>
  <c r="B178" i="46"/>
  <c r="H178" i="46" s="1"/>
  <c r="B177" i="46"/>
  <c r="F177" i="46" s="1"/>
  <c r="B176" i="46"/>
  <c r="O176" i="46" s="1"/>
  <c r="O170" i="46"/>
  <c r="O208" i="46" s="1"/>
  <c r="N170" i="46"/>
  <c r="N208" i="46" s="1"/>
  <c r="M170" i="46"/>
  <c r="M208" i="46" s="1"/>
  <c r="L170" i="46"/>
  <c r="L208" i="46" s="1"/>
  <c r="K170" i="46"/>
  <c r="K208" i="46" s="1"/>
  <c r="J170" i="46"/>
  <c r="J208" i="46" s="1"/>
  <c r="I170" i="46"/>
  <c r="I208" i="46" s="1"/>
  <c r="H170" i="46"/>
  <c r="H208" i="46" s="1"/>
  <c r="G170" i="46"/>
  <c r="G208" i="46" s="1"/>
  <c r="F170" i="46"/>
  <c r="F208" i="46" s="1"/>
  <c r="E170" i="46"/>
  <c r="D170" i="46"/>
  <c r="D208" i="46" s="1"/>
  <c r="C170" i="46"/>
  <c r="C208" i="46" s="1"/>
  <c r="B170" i="46"/>
  <c r="B150" i="46"/>
  <c r="H150" i="46" s="1"/>
  <c r="B149" i="46"/>
  <c r="N149" i="46" s="1"/>
  <c r="B148" i="46"/>
  <c r="D148" i="46" s="1"/>
  <c r="B147" i="46"/>
  <c r="N147" i="46" s="1"/>
  <c r="B146" i="46"/>
  <c r="H146" i="46" s="1"/>
  <c r="B145" i="46"/>
  <c r="N145" i="46" s="1"/>
  <c r="B144" i="46"/>
  <c r="D144" i="46" s="1"/>
  <c r="B143" i="46"/>
  <c r="N143" i="46" s="1"/>
  <c r="B142" i="46"/>
  <c r="H142" i="46" s="1"/>
  <c r="B141" i="46"/>
  <c r="N141" i="46" s="1"/>
  <c r="B140" i="46"/>
  <c r="D140" i="46" s="1"/>
  <c r="B139" i="46"/>
  <c r="N139" i="46" s="1"/>
  <c r="O133" i="46"/>
  <c r="O134" i="46" s="1"/>
  <c r="N133" i="46"/>
  <c r="N134" i="46" s="1"/>
  <c r="M133" i="46"/>
  <c r="M134" i="46" s="1"/>
  <c r="K133" i="46"/>
  <c r="J133" i="46"/>
  <c r="J134" i="46" s="1"/>
  <c r="H133" i="46"/>
  <c r="H134" i="46" s="1"/>
  <c r="G133" i="46"/>
  <c r="E133" i="46"/>
  <c r="E134" i="46" s="1"/>
  <c r="D133" i="46"/>
  <c r="D134" i="46" s="1"/>
  <c r="B133" i="46"/>
  <c r="L132" i="46"/>
  <c r="I132" i="46"/>
  <c r="F132" i="46"/>
  <c r="F150" i="46" s="1"/>
  <c r="C132" i="46"/>
  <c r="L131" i="46"/>
  <c r="I131" i="46"/>
  <c r="F131" i="46"/>
  <c r="C131" i="46"/>
  <c r="L130" i="46"/>
  <c r="L148" i="46" s="1"/>
  <c r="I130" i="46"/>
  <c r="F130" i="46"/>
  <c r="C130" i="46"/>
  <c r="L129" i="46"/>
  <c r="I129" i="46"/>
  <c r="F129" i="46"/>
  <c r="C129" i="46"/>
  <c r="L128" i="46"/>
  <c r="I128" i="46"/>
  <c r="F128" i="46"/>
  <c r="F146" i="46" s="1"/>
  <c r="C128" i="46"/>
  <c r="L127" i="46"/>
  <c r="I127" i="46"/>
  <c r="F127" i="46"/>
  <c r="C127" i="46"/>
  <c r="L126" i="46"/>
  <c r="I126" i="46"/>
  <c r="F126" i="46"/>
  <c r="C126" i="46"/>
  <c r="L125" i="46"/>
  <c r="I125" i="46"/>
  <c r="F125" i="46"/>
  <c r="C125" i="46"/>
  <c r="L124" i="46"/>
  <c r="I124" i="46"/>
  <c r="F124" i="46"/>
  <c r="C124" i="46"/>
  <c r="L123" i="46"/>
  <c r="I123" i="46"/>
  <c r="F123" i="46"/>
  <c r="C123" i="46"/>
  <c r="L122" i="46"/>
  <c r="I122" i="46"/>
  <c r="F122" i="46"/>
  <c r="C122" i="46"/>
  <c r="L121" i="46"/>
  <c r="L133" i="46" s="1"/>
  <c r="L134" i="46" s="1"/>
  <c r="I121" i="46"/>
  <c r="I139" i="46" s="1"/>
  <c r="F121" i="46"/>
  <c r="F133" i="46" s="1"/>
  <c r="F134" i="46" s="1"/>
  <c r="C121" i="46"/>
  <c r="B113" i="46"/>
  <c r="E113" i="46" s="1"/>
  <c r="B112" i="46"/>
  <c r="O112" i="46" s="1"/>
  <c r="B111" i="46"/>
  <c r="N111" i="46" s="1"/>
  <c r="B110" i="46"/>
  <c r="N110" i="46" s="1"/>
  <c r="B109" i="46"/>
  <c r="N109" i="46" s="1"/>
  <c r="B108" i="46"/>
  <c r="N108" i="46" s="1"/>
  <c r="B107" i="46"/>
  <c r="N107" i="46" s="1"/>
  <c r="B106" i="46"/>
  <c r="N106" i="46" s="1"/>
  <c r="B105" i="46"/>
  <c r="N105" i="46" s="1"/>
  <c r="B104" i="46"/>
  <c r="N104" i="46" s="1"/>
  <c r="B103" i="46"/>
  <c r="N103" i="46" s="1"/>
  <c r="B102" i="46"/>
  <c r="O102" i="46" s="1"/>
  <c r="O97" i="46"/>
  <c r="N97" i="46"/>
  <c r="M97" i="46"/>
  <c r="L97" i="46"/>
  <c r="K97" i="46"/>
  <c r="J97" i="46"/>
  <c r="I97" i="46"/>
  <c r="H97" i="46"/>
  <c r="G97" i="46"/>
  <c r="F97" i="46"/>
  <c r="E97" i="46"/>
  <c r="D97" i="46"/>
  <c r="C97" i="46"/>
  <c r="B76" i="46"/>
  <c r="H76" i="46" s="1"/>
  <c r="B75" i="46"/>
  <c r="B74" i="46"/>
  <c r="H74" i="46" s="1"/>
  <c r="B73" i="46"/>
  <c r="B72" i="46"/>
  <c r="L72" i="46" s="1"/>
  <c r="B71" i="46"/>
  <c r="B70" i="46"/>
  <c r="H70" i="46" s="1"/>
  <c r="B69" i="46"/>
  <c r="B68" i="46"/>
  <c r="L68" i="46" s="1"/>
  <c r="B67" i="46"/>
  <c r="B66" i="46"/>
  <c r="H66" i="46" s="1"/>
  <c r="B65" i="46"/>
  <c r="O60" i="46"/>
  <c r="N60" i="46"/>
  <c r="M60" i="46"/>
  <c r="L60" i="46"/>
  <c r="K60" i="46"/>
  <c r="J60" i="46"/>
  <c r="I60" i="46"/>
  <c r="H60" i="46"/>
  <c r="G60" i="46"/>
  <c r="F60" i="46"/>
  <c r="E60" i="46"/>
  <c r="D60" i="46"/>
  <c r="C60" i="46"/>
  <c r="B39" i="46"/>
  <c r="N39" i="46" s="1"/>
  <c r="B38" i="46"/>
  <c r="N38" i="46" s="1"/>
  <c r="B37" i="46"/>
  <c r="N37" i="46" s="1"/>
  <c r="B36" i="46"/>
  <c r="N36" i="46" s="1"/>
  <c r="B35" i="46"/>
  <c r="N35" i="46" s="1"/>
  <c r="B34" i="46"/>
  <c r="N34" i="46" s="1"/>
  <c r="B33" i="46"/>
  <c r="N33" i="46" s="1"/>
  <c r="B32" i="46"/>
  <c r="N32" i="46" s="1"/>
  <c r="B31" i="46"/>
  <c r="N31" i="46" s="1"/>
  <c r="B30" i="46"/>
  <c r="N30" i="46" s="1"/>
  <c r="B29" i="46"/>
  <c r="N29" i="46" s="1"/>
  <c r="B28" i="46"/>
  <c r="C28" i="46" s="1"/>
  <c r="L146" i="46" l="1"/>
  <c r="C141" i="46"/>
  <c r="C147" i="46"/>
  <c r="I141" i="46"/>
  <c r="I147" i="46"/>
  <c r="L144" i="46"/>
  <c r="L150" i="46"/>
  <c r="C110" i="46"/>
  <c r="N177" i="46"/>
  <c r="D178" i="46"/>
  <c r="F183" i="46"/>
  <c r="N185" i="46"/>
  <c r="D186" i="46"/>
  <c r="C102" i="46"/>
  <c r="C106" i="46"/>
  <c r="F149" i="46"/>
  <c r="C104" i="46"/>
  <c r="C108" i="46"/>
  <c r="C112" i="46"/>
  <c r="C140" i="46"/>
  <c r="I140" i="46"/>
  <c r="C142" i="46"/>
  <c r="I142" i="46"/>
  <c r="C148" i="46"/>
  <c r="I148" i="46"/>
  <c r="C149" i="46"/>
  <c r="I149" i="46"/>
  <c r="C150" i="46"/>
  <c r="I150" i="46"/>
  <c r="H148" i="46"/>
  <c r="D150" i="46"/>
  <c r="E171" i="46"/>
  <c r="E208" i="46"/>
  <c r="K176" i="46"/>
  <c r="K102" i="46"/>
  <c r="K104" i="46"/>
  <c r="K106" i="46"/>
  <c r="K108" i="46"/>
  <c r="K110" i="46"/>
  <c r="L140" i="46"/>
  <c r="F141" i="46"/>
  <c r="F142" i="46"/>
  <c r="L142" i="46"/>
  <c r="F143" i="46"/>
  <c r="L143" i="46"/>
  <c r="F145" i="46"/>
  <c r="F147" i="46"/>
  <c r="L147" i="46"/>
  <c r="I133" i="46"/>
  <c r="I134" i="46" s="1"/>
  <c r="F139" i="46"/>
  <c r="H140" i="46"/>
  <c r="D142" i="46"/>
  <c r="M171" i="46"/>
  <c r="C176" i="46"/>
  <c r="K28" i="46"/>
  <c r="K30" i="46"/>
  <c r="K32" i="46"/>
  <c r="K34" i="46"/>
  <c r="K36" i="46"/>
  <c r="K38" i="46"/>
  <c r="G103" i="46"/>
  <c r="O103" i="46"/>
  <c r="G105" i="46"/>
  <c r="O105" i="46"/>
  <c r="G107" i="46"/>
  <c r="O107" i="46"/>
  <c r="G109" i="46"/>
  <c r="O109" i="46"/>
  <c r="G111" i="46"/>
  <c r="O111" i="46"/>
  <c r="M113" i="46"/>
  <c r="L182" i="46"/>
  <c r="C30" i="46"/>
  <c r="C32" i="46"/>
  <c r="C34" i="46"/>
  <c r="C36" i="46"/>
  <c r="C38" i="46"/>
  <c r="G102" i="46"/>
  <c r="C103" i="46"/>
  <c r="K103" i="46"/>
  <c r="G104" i="46"/>
  <c r="O104" i="46"/>
  <c r="C105" i="46"/>
  <c r="K105" i="46"/>
  <c r="G106" i="46"/>
  <c r="O106" i="46"/>
  <c r="C107" i="46"/>
  <c r="K107" i="46"/>
  <c r="G108" i="46"/>
  <c r="O108" i="46"/>
  <c r="C109" i="46"/>
  <c r="K109" i="46"/>
  <c r="G110" i="46"/>
  <c r="O110" i="46"/>
  <c r="C111" i="46"/>
  <c r="K111" i="46"/>
  <c r="K112" i="46"/>
  <c r="C143" i="46"/>
  <c r="I143" i="46"/>
  <c r="C146" i="46"/>
  <c r="I146" i="46"/>
  <c r="D146" i="46"/>
  <c r="G176" i="46"/>
  <c r="L178" i="46"/>
  <c r="F179" i="46"/>
  <c r="D182" i="46"/>
  <c r="L186" i="46"/>
  <c r="F187" i="46"/>
  <c r="L66" i="46"/>
  <c r="L70" i="46"/>
  <c r="D66" i="46"/>
  <c r="D70" i="46"/>
  <c r="D74" i="46"/>
  <c r="G29" i="46"/>
  <c r="O29" i="46"/>
  <c r="G31" i="46"/>
  <c r="O31" i="46"/>
  <c r="G33" i="46"/>
  <c r="O33" i="46"/>
  <c r="G35" i="46"/>
  <c r="O35" i="46"/>
  <c r="G37" i="46"/>
  <c r="O37" i="46"/>
  <c r="G39" i="46"/>
  <c r="O39" i="46"/>
  <c r="B40" i="46"/>
  <c r="G28" i="46"/>
  <c r="O28" i="46"/>
  <c r="C29" i="46"/>
  <c r="K29" i="46"/>
  <c r="G30" i="46"/>
  <c r="O30" i="46"/>
  <c r="C31" i="46"/>
  <c r="K31" i="46"/>
  <c r="G32" i="46"/>
  <c r="O32" i="46"/>
  <c r="C33" i="46"/>
  <c r="K33" i="46"/>
  <c r="G34" i="46"/>
  <c r="O34" i="46"/>
  <c r="C35" i="46"/>
  <c r="K35" i="46"/>
  <c r="G36" i="46"/>
  <c r="O36" i="46"/>
  <c r="C37" i="46"/>
  <c r="K37" i="46"/>
  <c r="G38" i="46"/>
  <c r="O38" i="46"/>
  <c r="C39" i="46"/>
  <c r="K39" i="46"/>
  <c r="H68" i="46"/>
  <c r="H72" i="46"/>
  <c r="L180" i="46"/>
  <c r="D180" i="46"/>
  <c r="E28" i="46"/>
  <c r="I28" i="46"/>
  <c r="M28" i="46"/>
  <c r="E29" i="46"/>
  <c r="I29" i="46"/>
  <c r="M29" i="46"/>
  <c r="E30" i="46"/>
  <c r="I30" i="46"/>
  <c r="M30" i="46"/>
  <c r="E31" i="46"/>
  <c r="I31" i="46"/>
  <c r="M31" i="46"/>
  <c r="E32" i="46"/>
  <c r="I32" i="46"/>
  <c r="M32" i="46"/>
  <c r="E33" i="46"/>
  <c r="I33" i="46"/>
  <c r="M33" i="46"/>
  <c r="E34" i="46"/>
  <c r="I34" i="46"/>
  <c r="M34" i="46"/>
  <c r="E35" i="46"/>
  <c r="I35" i="46"/>
  <c r="M35" i="46"/>
  <c r="E36" i="46"/>
  <c r="I36" i="46"/>
  <c r="M36" i="46"/>
  <c r="E37" i="46"/>
  <c r="I37" i="46"/>
  <c r="M37" i="46"/>
  <c r="E38" i="46"/>
  <c r="I38" i="46"/>
  <c r="M38" i="46"/>
  <c r="E39" i="46"/>
  <c r="I39" i="46"/>
  <c r="M39" i="46"/>
  <c r="D68" i="46"/>
  <c r="D72" i="46"/>
  <c r="L74" i="46"/>
  <c r="L76" i="46"/>
  <c r="D76" i="46"/>
  <c r="N113" i="46"/>
  <c r="O113" i="46"/>
  <c r="K113" i="46"/>
  <c r="G113" i="46"/>
  <c r="C113" i="46"/>
  <c r="I113" i="46"/>
  <c r="C139" i="46"/>
  <c r="C133" i="46"/>
  <c r="C134" i="46" s="1"/>
  <c r="C144" i="46"/>
  <c r="I144" i="46"/>
  <c r="C145" i="46"/>
  <c r="I145" i="46"/>
  <c r="H144" i="46"/>
  <c r="H180" i="46"/>
  <c r="N181" i="46"/>
  <c r="L184" i="46"/>
  <c r="D184" i="46"/>
  <c r="B114" i="46"/>
  <c r="E102" i="46"/>
  <c r="I102" i="46"/>
  <c r="M102" i="46"/>
  <c r="E103" i="46"/>
  <c r="I103" i="46"/>
  <c r="M103" i="46"/>
  <c r="E104" i="46"/>
  <c r="I104" i="46"/>
  <c r="M104" i="46"/>
  <c r="E105" i="46"/>
  <c r="I105" i="46"/>
  <c r="M105" i="46"/>
  <c r="E106" i="46"/>
  <c r="I106" i="46"/>
  <c r="M106" i="46"/>
  <c r="E107" i="46"/>
  <c r="I107" i="46"/>
  <c r="M107" i="46"/>
  <c r="E108" i="46"/>
  <c r="I108" i="46"/>
  <c r="M108" i="46"/>
  <c r="E109" i="46"/>
  <c r="I109" i="46"/>
  <c r="M109" i="46"/>
  <c r="E110" i="46"/>
  <c r="I110" i="46"/>
  <c r="M110" i="46"/>
  <c r="E111" i="46"/>
  <c r="I111" i="46"/>
  <c r="M111" i="46"/>
  <c r="G112" i="46"/>
  <c r="F140" i="46"/>
  <c r="L141" i="46"/>
  <c r="F144" i="46"/>
  <c r="L145" i="46"/>
  <c r="F148" i="46"/>
  <c r="L149" i="46"/>
  <c r="D171" i="46"/>
  <c r="H171" i="46"/>
  <c r="J171" i="46"/>
  <c r="N171" i="46"/>
  <c r="E176" i="46"/>
  <c r="I176" i="46"/>
  <c r="M176" i="46"/>
  <c r="O65" i="46"/>
  <c r="M65" i="46"/>
  <c r="K65" i="46"/>
  <c r="I65" i="46"/>
  <c r="G65" i="46"/>
  <c r="E65" i="46"/>
  <c r="C65" i="46"/>
  <c r="F65" i="46"/>
  <c r="J65" i="46"/>
  <c r="N65" i="46"/>
  <c r="O67" i="46"/>
  <c r="M67" i="46"/>
  <c r="K67" i="46"/>
  <c r="I67" i="46"/>
  <c r="G67" i="46"/>
  <c r="E67" i="46"/>
  <c r="C67" i="46"/>
  <c r="F67" i="46"/>
  <c r="J67" i="46"/>
  <c r="N67" i="46"/>
  <c r="O69" i="46"/>
  <c r="M69" i="46"/>
  <c r="K69" i="46"/>
  <c r="I69" i="46"/>
  <c r="G69" i="46"/>
  <c r="E69" i="46"/>
  <c r="C69" i="46"/>
  <c r="F69" i="46"/>
  <c r="J69" i="46"/>
  <c r="N69" i="46"/>
  <c r="O71" i="46"/>
  <c r="M71" i="46"/>
  <c r="K71" i="46"/>
  <c r="I71" i="46"/>
  <c r="G71" i="46"/>
  <c r="E71" i="46"/>
  <c r="C71" i="46"/>
  <c r="F71" i="46"/>
  <c r="J71" i="46"/>
  <c r="N71" i="46"/>
  <c r="O73" i="46"/>
  <c r="M73" i="46"/>
  <c r="K73" i="46"/>
  <c r="I73" i="46"/>
  <c r="G73" i="46"/>
  <c r="E73" i="46"/>
  <c r="C73" i="46"/>
  <c r="F73" i="46"/>
  <c r="J73" i="46"/>
  <c r="N73" i="46"/>
  <c r="O75" i="46"/>
  <c r="M75" i="46"/>
  <c r="K75" i="46"/>
  <c r="I75" i="46"/>
  <c r="G75" i="46"/>
  <c r="E75" i="46"/>
  <c r="C75" i="46"/>
  <c r="F75" i="46"/>
  <c r="J75" i="46"/>
  <c r="N75" i="46"/>
  <c r="B77" i="46"/>
  <c r="G134" i="46"/>
  <c r="G171" i="46"/>
  <c r="K134" i="46"/>
  <c r="K171" i="46"/>
  <c r="D65" i="46"/>
  <c r="H65" i="46"/>
  <c r="L65" i="46"/>
  <c r="O66" i="46"/>
  <c r="M66" i="46"/>
  <c r="K66" i="46"/>
  <c r="I66" i="46"/>
  <c r="G66" i="46"/>
  <c r="E66" i="46"/>
  <c r="C66" i="46"/>
  <c r="F66" i="46"/>
  <c r="J66" i="46"/>
  <c r="N66" i="46"/>
  <c r="D67" i="46"/>
  <c r="H67" i="46"/>
  <c r="L67" i="46"/>
  <c r="O68" i="46"/>
  <c r="M68" i="46"/>
  <c r="K68" i="46"/>
  <c r="I68" i="46"/>
  <c r="G68" i="46"/>
  <c r="E68" i="46"/>
  <c r="C68" i="46"/>
  <c r="F68" i="46"/>
  <c r="J68" i="46"/>
  <c r="N68" i="46"/>
  <c r="D69" i="46"/>
  <c r="H69" i="46"/>
  <c r="L69" i="46"/>
  <c r="O70" i="46"/>
  <c r="M70" i="46"/>
  <c r="K70" i="46"/>
  <c r="I70" i="46"/>
  <c r="G70" i="46"/>
  <c r="E70" i="46"/>
  <c r="C70" i="46"/>
  <c r="F70" i="46"/>
  <c r="J70" i="46"/>
  <c r="N70" i="46"/>
  <c r="D71" i="46"/>
  <c r="H71" i="46"/>
  <c r="L71" i="46"/>
  <c r="O72" i="46"/>
  <c r="M72" i="46"/>
  <c r="K72" i="46"/>
  <c r="I72" i="46"/>
  <c r="G72" i="46"/>
  <c r="E72" i="46"/>
  <c r="C72" i="46"/>
  <c r="F72" i="46"/>
  <c r="J72" i="46"/>
  <c r="N72" i="46"/>
  <c r="D73" i="46"/>
  <c r="H73" i="46"/>
  <c r="L73" i="46"/>
  <c r="O74" i="46"/>
  <c r="M74" i="46"/>
  <c r="K74" i="46"/>
  <c r="I74" i="46"/>
  <c r="G74" i="46"/>
  <c r="E74" i="46"/>
  <c r="C74" i="46"/>
  <c r="F74" i="46"/>
  <c r="J74" i="46"/>
  <c r="N74" i="46"/>
  <c r="D75" i="46"/>
  <c r="H75" i="46"/>
  <c r="L75" i="46"/>
  <c r="O76" i="46"/>
  <c r="M76" i="46"/>
  <c r="K76" i="46"/>
  <c r="I76" i="46"/>
  <c r="G76" i="46"/>
  <c r="E76" i="46"/>
  <c r="C76" i="46"/>
  <c r="F76" i="46"/>
  <c r="J76" i="46"/>
  <c r="N76" i="46"/>
  <c r="O139" i="46"/>
  <c r="M139" i="46"/>
  <c r="K139" i="46"/>
  <c r="G139" i="46"/>
  <c r="E139" i="46"/>
  <c r="H139" i="46"/>
  <c r="D139" i="46"/>
  <c r="J139" i="46"/>
  <c r="O141" i="46"/>
  <c r="M141" i="46"/>
  <c r="K141" i="46"/>
  <c r="G141" i="46"/>
  <c r="E141" i="46"/>
  <c r="H141" i="46"/>
  <c r="D141" i="46"/>
  <c r="J141" i="46"/>
  <c r="O143" i="46"/>
  <c r="M143" i="46"/>
  <c r="K143" i="46"/>
  <c r="G143" i="46"/>
  <c r="E143" i="46"/>
  <c r="H143" i="46"/>
  <c r="D143" i="46"/>
  <c r="J143" i="46"/>
  <c r="O145" i="46"/>
  <c r="M145" i="46"/>
  <c r="K145" i="46"/>
  <c r="G145" i="46"/>
  <c r="E145" i="46"/>
  <c r="H145" i="46"/>
  <c r="D145" i="46"/>
  <c r="J145" i="46"/>
  <c r="O147" i="46"/>
  <c r="M147" i="46"/>
  <c r="K147" i="46"/>
  <c r="G147" i="46"/>
  <c r="E147" i="46"/>
  <c r="H147" i="46"/>
  <c r="D147" i="46"/>
  <c r="J147" i="46"/>
  <c r="O149" i="46"/>
  <c r="M149" i="46"/>
  <c r="K149" i="46"/>
  <c r="G149" i="46"/>
  <c r="E149" i="46"/>
  <c r="H149" i="46"/>
  <c r="D149" i="46"/>
  <c r="J149" i="46"/>
  <c r="B151" i="46"/>
  <c r="D28" i="46"/>
  <c r="F28" i="46"/>
  <c r="H28" i="46"/>
  <c r="J28" i="46"/>
  <c r="L28" i="46"/>
  <c r="N28" i="46"/>
  <c r="N40" i="46" s="1"/>
  <c r="D29" i="46"/>
  <c r="F29" i="46"/>
  <c r="H29" i="46"/>
  <c r="J29" i="46"/>
  <c r="L29" i="46"/>
  <c r="D30" i="46"/>
  <c r="F30" i="46"/>
  <c r="H30" i="46"/>
  <c r="J30" i="46"/>
  <c r="L30" i="46"/>
  <c r="D31" i="46"/>
  <c r="F31" i="46"/>
  <c r="H31" i="46"/>
  <c r="J31" i="46"/>
  <c r="L31" i="46"/>
  <c r="D32" i="46"/>
  <c r="F32" i="46"/>
  <c r="H32" i="46"/>
  <c r="J32" i="46"/>
  <c r="L32" i="46"/>
  <c r="D33" i="46"/>
  <c r="F33" i="46"/>
  <c r="H33" i="46"/>
  <c r="J33" i="46"/>
  <c r="L33" i="46"/>
  <c r="D34" i="46"/>
  <c r="F34" i="46"/>
  <c r="H34" i="46"/>
  <c r="J34" i="46"/>
  <c r="L34" i="46"/>
  <c r="D35" i="46"/>
  <c r="F35" i="46"/>
  <c r="H35" i="46"/>
  <c r="J35" i="46"/>
  <c r="L35" i="46"/>
  <c r="D36" i="46"/>
  <c r="F36" i="46"/>
  <c r="H36" i="46"/>
  <c r="J36" i="46"/>
  <c r="L36" i="46"/>
  <c r="D37" i="46"/>
  <c r="F37" i="46"/>
  <c r="H37" i="46"/>
  <c r="J37" i="46"/>
  <c r="L37" i="46"/>
  <c r="D38" i="46"/>
  <c r="F38" i="46"/>
  <c r="H38" i="46"/>
  <c r="J38" i="46"/>
  <c r="L38" i="46"/>
  <c r="D39" i="46"/>
  <c r="F39" i="46"/>
  <c r="H39" i="46"/>
  <c r="J39" i="46"/>
  <c r="L39" i="46"/>
  <c r="D102" i="46"/>
  <c r="F102" i="46"/>
  <c r="H102" i="46"/>
  <c r="J102" i="46"/>
  <c r="L102" i="46"/>
  <c r="N102" i="46"/>
  <c r="D103" i="46"/>
  <c r="F103" i="46"/>
  <c r="H103" i="46"/>
  <c r="J103" i="46"/>
  <c r="L103" i="46"/>
  <c r="D104" i="46"/>
  <c r="F104" i="46"/>
  <c r="H104" i="46"/>
  <c r="J104" i="46"/>
  <c r="L104" i="46"/>
  <c r="D105" i="46"/>
  <c r="F105" i="46"/>
  <c r="H105" i="46"/>
  <c r="J105" i="46"/>
  <c r="L105" i="46"/>
  <c r="D106" i="46"/>
  <c r="F106" i="46"/>
  <c r="H106" i="46"/>
  <c r="J106" i="46"/>
  <c r="L106" i="46"/>
  <c r="D107" i="46"/>
  <c r="F107" i="46"/>
  <c r="H107" i="46"/>
  <c r="J107" i="46"/>
  <c r="L107" i="46"/>
  <c r="D108" i="46"/>
  <c r="F108" i="46"/>
  <c r="H108" i="46"/>
  <c r="J108" i="46"/>
  <c r="L108" i="46"/>
  <c r="D109" i="46"/>
  <c r="F109" i="46"/>
  <c r="H109" i="46"/>
  <c r="J109" i="46"/>
  <c r="L109" i="46"/>
  <c r="D110" i="46"/>
  <c r="F110" i="46"/>
  <c r="H110" i="46"/>
  <c r="J110" i="46"/>
  <c r="L110" i="46"/>
  <c r="D111" i="46"/>
  <c r="F111" i="46"/>
  <c r="H111" i="46"/>
  <c r="J111" i="46"/>
  <c r="L111" i="46"/>
  <c r="N112" i="46"/>
  <c r="L112" i="46"/>
  <c r="J112" i="46"/>
  <c r="H112" i="46"/>
  <c r="F112" i="46"/>
  <c r="D112" i="46"/>
  <c r="E112" i="46"/>
  <c r="I112" i="46"/>
  <c r="M112" i="46"/>
  <c r="L139" i="46"/>
  <c r="O140" i="46"/>
  <c r="M140" i="46"/>
  <c r="K140" i="46"/>
  <c r="G140" i="46"/>
  <c r="E140" i="46"/>
  <c r="J140" i="46"/>
  <c r="N140" i="46"/>
  <c r="O142" i="46"/>
  <c r="M142" i="46"/>
  <c r="K142" i="46"/>
  <c r="G142" i="46"/>
  <c r="E142" i="46"/>
  <c r="J142" i="46"/>
  <c r="N142" i="46"/>
  <c r="O144" i="46"/>
  <c r="M144" i="46"/>
  <c r="K144" i="46"/>
  <c r="G144" i="46"/>
  <c r="E144" i="46"/>
  <c r="J144" i="46"/>
  <c r="N144" i="46"/>
  <c r="O146" i="46"/>
  <c r="M146" i="46"/>
  <c r="K146" i="46"/>
  <c r="G146" i="46"/>
  <c r="E146" i="46"/>
  <c r="J146" i="46"/>
  <c r="N146" i="46"/>
  <c r="O148" i="46"/>
  <c r="M148" i="46"/>
  <c r="K148" i="46"/>
  <c r="G148" i="46"/>
  <c r="E148" i="46"/>
  <c r="J148" i="46"/>
  <c r="N148" i="46"/>
  <c r="O150" i="46"/>
  <c r="M150" i="46"/>
  <c r="K150" i="46"/>
  <c r="G150" i="46"/>
  <c r="E150" i="46"/>
  <c r="J150" i="46"/>
  <c r="N150" i="46"/>
  <c r="F171" i="46"/>
  <c r="L171" i="46"/>
  <c r="O171" i="46"/>
  <c r="O177" i="46"/>
  <c r="M177" i="46"/>
  <c r="K177" i="46"/>
  <c r="I177" i="46"/>
  <c r="G177" i="46"/>
  <c r="E177" i="46"/>
  <c r="C177" i="46"/>
  <c r="L177" i="46"/>
  <c r="H177" i="46"/>
  <c r="D177" i="46"/>
  <c r="J177" i="46"/>
  <c r="O179" i="46"/>
  <c r="M179" i="46"/>
  <c r="K179" i="46"/>
  <c r="I179" i="46"/>
  <c r="G179" i="46"/>
  <c r="E179" i="46"/>
  <c r="C179" i="46"/>
  <c r="L179" i="46"/>
  <c r="H179" i="46"/>
  <c r="D179" i="46"/>
  <c r="J179" i="46"/>
  <c r="O181" i="46"/>
  <c r="M181" i="46"/>
  <c r="K181" i="46"/>
  <c r="I181" i="46"/>
  <c r="G181" i="46"/>
  <c r="E181" i="46"/>
  <c r="C181" i="46"/>
  <c r="L181" i="46"/>
  <c r="H181" i="46"/>
  <c r="D181" i="46"/>
  <c r="J181" i="46"/>
  <c r="O183" i="46"/>
  <c r="M183" i="46"/>
  <c r="K183" i="46"/>
  <c r="I183" i="46"/>
  <c r="G183" i="46"/>
  <c r="E183" i="46"/>
  <c r="C183" i="46"/>
  <c r="L183" i="46"/>
  <c r="H183" i="46"/>
  <c r="D183" i="46"/>
  <c r="J183" i="46"/>
  <c r="O185" i="46"/>
  <c r="M185" i="46"/>
  <c r="K185" i="46"/>
  <c r="I185" i="46"/>
  <c r="G185" i="46"/>
  <c r="E185" i="46"/>
  <c r="C185" i="46"/>
  <c r="L185" i="46"/>
  <c r="H185" i="46"/>
  <c r="D185" i="46"/>
  <c r="J185" i="46"/>
  <c r="O187" i="46"/>
  <c r="M187" i="46"/>
  <c r="K187" i="46"/>
  <c r="I187" i="46"/>
  <c r="G187" i="46"/>
  <c r="E187" i="46"/>
  <c r="C187" i="46"/>
  <c r="L187" i="46"/>
  <c r="H187" i="46"/>
  <c r="D187" i="46"/>
  <c r="J187" i="46"/>
  <c r="D113" i="46"/>
  <c r="F113" i="46"/>
  <c r="H113" i="46"/>
  <c r="J113" i="46"/>
  <c r="L113" i="46"/>
  <c r="D176" i="46"/>
  <c r="F176" i="46"/>
  <c r="H176" i="46"/>
  <c r="J176" i="46"/>
  <c r="L176" i="46"/>
  <c r="N176" i="46"/>
  <c r="O178" i="46"/>
  <c r="M178" i="46"/>
  <c r="K178" i="46"/>
  <c r="I178" i="46"/>
  <c r="G178" i="46"/>
  <c r="E178" i="46"/>
  <c r="C178" i="46"/>
  <c r="F178" i="46"/>
  <c r="J178" i="46"/>
  <c r="N178" i="46"/>
  <c r="O180" i="46"/>
  <c r="M180" i="46"/>
  <c r="K180" i="46"/>
  <c r="I180" i="46"/>
  <c r="G180" i="46"/>
  <c r="E180" i="46"/>
  <c r="C180" i="46"/>
  <c r="F180" i="46"/>
  <c r="J180" i="46"/>
  <c r="N180" i="46"/>
  <c r="O182" i="46"/>
  <c r="M182" i="46"/>
  <c r="K182" i="46"/>
  <c r="I182" i="46"/>
  <c r="G182" i="46"/>
  <c r="E182" i="46"/>
  <c r="C182" i="46"/>
  <c r="F182" i="46"/>
  <c r="J182" i="46"/>
  <c r="N182" i="46"/>
  <c r="O184" i="46"/>
  <c r="M184" i="46"/>
  <c r="K184" i="46"/>
  <c r="I184" i="46"/>
  <c r="G184" i="46"/>
  <c r="E184" i="46"/>
  <c r="C184" i="46"/>
  <c r="F184" i="46"/>
  <c r="J184" i="46"/>
  <c r="N184" i="46"/>
  <c r="O186" i="46"/>
  <c r="M186" i="46"/>
  <c r="K186" i="46"/>
  <c r="I186" i="46"/>
  <c r="G186" i="46"/>
  <c r="E186" i="46"/>
  <c r="C186" i="46"/>
  <c r="F186" i="46"/>
  <c r="J186" i="46"/>
  <c r="N186" i="46"/>
  <c r="B188" i="46"/>
  <c r="D11" i="45"/>
  <c r="C11" i="45"/>
  <c r="B11" i="45"/>
  <c r="C114" i="46" l="1"/>
  <c r="O114" i="46"/>
  <c r="K40" i="46"/>
  <c r="L151" i="46"/>
  <c r="I114" i="46"/>
  <c r="I171" i="46"/>
  <c r="E114" i="46"/>
  <c r="K114" i="46"/>
  <c r="F151" i="46"/>
  <c r="I151" i="46"/>
  <c r="C40" i="46"/>
  <c r="L188" i="46"/>
  <c r="H188" i="46"/>
  <c r="D188" i="46"/>
  <c r="G114" i="46"/>
  <c r="M114" i="46"/>
  <c r="G40" i="46"/>
  <c r="O40" i="46"/>
  <c r="I188" i="46"/>
  <c r="M40" i="46"/>
  <c r="E40" i="46"/>
  <c r="E188" i="46"/>
  <c r="M188" i="46"/>
  <c r="C188" i="46"/>
  <c r="G188" i="46"/>
  <c r="K188" i="46"/>
  <c r="O188" i="46"/>
  <c r="C171" i="46"/>
  <c r="N151" i="46"/>
  <c r="C151" i="46"/>
  <c r="I40" i="46"/>
  <c r="L114" i="46"/>
  <c r="H114" i="46"/>
  <c r="D114" i="46"/>
  <c r="J40" i="46"/>
  <c r="F40" i="46"/>
  <c r="J151" i="46"/>
  <c r="H151" i="46"/>
  <c r="G151" i="46"/>
  <c r="M151" i="46"/>
  <c r="H77" i="46"/>
  <c r="J77" i="46"/>
  <c r="C77" i="46"/>
  <c r="G77" i="46"/>
  <c r="K77" i="46"/>
  <c r="O77" i="46"/>
  <c r="N188" i="46"/>
  <c r="J188" i="46"/>
  <c r="F188" i="46"/>
  <c r="N114" i="46"/>
  <c r="J114" i="46"/>
  <c r="F114" i="46"/>
  <c r="L40" i="46"/>
  <c r="H40" i="46"/>
  <c r="D40" i="46"/>
  <c r="D151" i="46"/>
  <c r="E151" i="46"/>
  <c r="K151" i="46"/>
  <c r="O151" i="46"/>
  <c r="L77" i="46"/>
  <c r="D77" i="46"/>
  <c r="N77" i="46"/>
  <c r="F77" i="46"/>
  <c r="E77" i="46"/>
  <c r="I77" i="46"/>
  <c r="M77"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7" authorId="0" shapeId="0" xr:uid="{00000000-0006-0000-0700-000001000000}">
      <text>
        <r>
          <rPr>
            <b/>
            <sz val="9"/>
            <color indexed="81"/>
            <rFont val="MS P ゴシック"/>
            <family val="3"/>
            <charset val="128"/>
          </rPr>
          <t>高額介護合算療養費含む</t>
        </r>
      </text>
    </comment>
  </commentList>
</comments>
</file>

<file path=xl/sharedStrings.xml><?xml version="1.0" encoding="utf-8"?>
<sst xmlns="http://schemas.openxmlformats.org/spreadsheetml/2006/main" count="2059" uniqueCount="411">
  <si>
    <t>　　資　料　 高齢福祉課</t>
    <rPh sb="7" eb="9">
      <t>コウレイ</t>
    </rPh>
    <rPh sb="9" eb="11">
      <t>フクシ</t>
    </rPh>
    <rPh sb="11" eb="12">
      <t>カ</t>
    </rPh>
    <phoneticPr fontId="3"/>
  </si>
  <si>
    <t>第２号被保険者</t>
    <rPh sb="0" eb="1">
      <t>ダイ</t>
    </rPh>
    <rPh sb="2" eb="3">
      <t>ゴウ</t>
    </rPh>
    <rPh sb="3" eb="7">
      <t>ヒホケンシャ</t>
    </rPh>
    <phoneticPr fontId="3"/>
  </si>
  <si>
    <t>第１号被保険者</t>
    <rPh sb="0" eb="1">
      <t>ダイ</t>
    </rPh>
    <rPh sb="2" eb="3">
      <t>ゴウ</t>
    </rPh>
    <rPh sb="3" eb="7">
      <t>ヒホケンシャ</t>
    </rPh>
    <phoneticPr fontId="3"/>
  </si>
  <si>
    <t>計</t>
  </si>
  <si>
    <t>要介護５</t>
    <rPh sb="0" eb="3">
      <t>ヨウカイゴ</t>
    </rPh>
    <phoneticPr fontId="3"/>
  </si>
  <si>
    <t>要介護４</t>
    <rPh sb="0" eb="3">
      <t>ヨウカイゴ</t>
    </rPh>
    <phoneticPr fontId="3"/>
  </si>
  <si>
    <t>要介護３</t>
    <rPh sb="0" eb="3">
      <t>ヨウカイゴ</t>
    </rPh>
    <phoneticPr fontId="3"/>
  </si>
  <si>
    <t>要介護２</t>
    <rPh sb="0" eb="3">
      <t>ヨウカイゴ</t>
    </rPh>
    <phoneticPr fontId="3"/>
  </si>
  <si>
    <t>要介護１</t>
    <rPh sb="0" eb="3">
      <t>ヨウカイゴ</t>
    </rPh>
    <phoneticPr fontId="3"/>
  </si>
  <si>
    <t>要支援２</t>
    <rPh sb="0" eb="3">
      <t>ヨウシエン</t>
    </rPh>
    <phoneticPr fontId="3"/>
  </si>
  <si>
    <t>要支援１</t>
    <rPh sb="0" eb="3">
      <t>ヨウシエン</t>
    </rPh>
    <phoneticPr fontId="3"/>
  </si>
  <si>
    <t>総　　数</t>
    <rPh sb="0" eb="1">
      <t>ソウ</t>
    </rPh>
    <rPh sb="3" eb="4">
      <t>スウ</t>
    </rPh>
    <phoneticPr fontId="3"/>
  </si>
  <si>
    <t xml:space="preserve">年度 </t>
    <phoneticPr fontId="3"/>
  </si>
  <si>
    <t>（単位　人）</t>
    <rPh sb="1" eb="3">
      <t>タンイ</t>
    </rPh>
    <rPh sb="4" eb="5">
      <t>ニン</t>
    </rPh>
    <phoneticPr fontId="3"/>
  </si>
  <si>
    <t>　本表は、厚生労働省所管の介護保険事業状況報告によるものである。</t>
    <rPh sb="1" eb="2">
      <t>ホン</t>
    </rPh>
    <rPh sb="2" eb="3">
      <t>ピョウ</t>
    </rPh>
    <rPh sb="5" eb="7">
      <t>コウセイ</t>
    </rPh>
    <rPh sb="7" eb="10">
      <t>ロウドウショウ</t>
    </rPh>
    <rPh sb="10" eb="12">
      <t>ショカン</t>
    </rPh>
    <rPh sb="13" eb="15">
      <t>カイゴ</t>
    </rPh>
    <rPh sb="15" eb="17">
      <t>ホケン</t>
    </rPh>
    <rPh sb="17" eb="19">
      <t>ジギョウ</t>
    </rPh>
    <rPh sb="19" eb="21">
      <t>ジョウキョウ</t>
    </rPh>
    <rPh sb="21" eb="23">
      <t>ホウコク</t>
    </rPh>
    <phoneticPr fontId="3"/>
  </si>
  <si>
    <t>介護老人
保健施設</t>
    <rPh sb="0" eb="2">
      <t>カイゴ</t>
    </rPh>
    <rPh sb="2" eb="4">
      <t>ロウジン</t>
    </rPh>
    <rPh sb="5" eb="7">
      <t>ホケン</t>
    </rPh>
    <rPh sb="7" eb="9">
      <t>シセツ</t>
    </rPh>
    <phoneticPr fontId="3"/>
  </si>
  <si>
    <t>介護老人
福祉施設</t>
    <rPh sb="0" eb="2">
      <t>カイゴ</t>
    </rPh>
    <rPh sb="2" eb="4">
      <t>ロウジン</t>
    </rPh>
    <rPh sb="5" eb="7">
      <t>フクシ</t>
    </rPh>
    <rPh sb="7" eb="9">
      <t>シセツ</t>
    </rPh>
    <phoneticPr fontId="3"/>
  </si>
  <si>
    <t>居宅介護支援</t>
    <rPh sb="0" eb="2">
      <t>キョタク</t>
    </rPh>
    <rPh sb="2" eb="4">
      <t>カイゴ</t>
    </rPh>
    <rPh sb="4" eb="6">
      <t>シエン</t>
    </rPh>
    <phoneticPr fontId="3"/>
  </si>
  <si>
    <t>福祉用具貸与</t>
    <rPh sb="0" eb="2">
      <t>フクシ</t>
    </rPh>
    <rPh sb="2" eb="4">
      <t>ヨウグ</t>
    </rPh>
    <rPh sb="4" eb="6">
      <t>タイヨ</t>
    </rPh>
    <phoneticPr fontId="3"/>
  </si>
  <si>
    <t>特定施設入居者
生活介護</t>
    <rPh sb="0" eb="2">
      <t>トクテイ</t>
    </rPh>
    <rPh sb="2" eb="4">
      <t>シセツ</t>
    </rPh>
    <rPh sb="4" eb="7">
      <t>ニュウキョシャ</t>
    </rPh>
    <rPh sb="8" eb="10">
      <t>セイカツ</t>
    </rPh>
    <rPh sb="10" eb="12">
      <t>カイゴ</t>
    </rPh>
    <phoneticPr fontId="3"/>
  </si>
  <si>
    <t>通所介護</t>
    <rPh sb="0" eb="2">
      <t>ツウショ</t>
    </rPh>
    <rPh sb="2" eb="4">
      <t>カイゴ</t>
    </rPh>
    <phoneticPr fontId="3"/>
  </si>
  <si>
    <t>訪問看護</t>
    <rPh sb="0" eb="2">
      <t>ホウモン</t>
    </rPh>
    <rPh sb="2" eb="4">
      <t>カンゴ</t>
    </rPh>
    <phoneticPr fontId="3"/>
  </si>
  <si>
    <t>訪問入浴介護</t>
    <rPh sb="0" eb="2">
      <t>ホウモン</t>
    </rPh>
    <rPh sb="2" eb="4">
      <t>ニュウヨク</t>
    </rPh>
    <rPh sb="4" eb="6">
      <t>カイゴ</t>
    </rPh>
    <phoneticPr fontId="3"/>
  </si>
  <si>
    <t>訪問介護</t>
    <rPh sb="0" eb="2">
      <t>ホウモン</t>
    </rPh>
    <rPh sb="2" eb="4">
      <t>カイゴ</t>
    </rPh>
    <phoneticPr fontId="3"/>
  </si>
  <si>
    <t>（単位　件）</t>
    <rPh sb="1" eb="3">
      <t>タンイ</t>
    </rPh>
    <rPh sb="4" eb="5">
      <t>ケン</t>
    </rPh>
    <phoneticPr fontId="3"/>
  </si>
  <si>
    <t>年度</t>
    <rPh sb="1" eb="2">
      <t>ド</t>
    </rPh>
    <phoneticPr fontId="3"/>
  </si>
  <si>
    <t>金　額</t>
    <rPh sb="0" eb="1">
      <t>キン</t>
    </rPh>
    <rPh sb="2" eb="3">
      <t>ガク</t>
    </rPh>
    <phoneticPr fontId="3"/>
  </si>
  <si>
    <t>件　数</t>
    <rPh sb="0" eb="1">
      <t>ケン</t>
    </rPh>
    <rPh sb="2" eb="3">
      <t>スウ</t>
    </rPh>
    <phoneticPr fontId="3"/>
  </si>
  <si>
    <t>介護療養型医療施設</t>
    <rPh sb="0" eb="2">
      <t>カイゴ</t>
    </rPh>
    <rPh sb="2" eb="5">
      <t>リョウヨウガタ</t>
    </rPh>
    <rPh sb="5" eb="7">
      <t>イリョウ</t>
    </rPh>
    <rPh sb="7" eb="9">
      <t>シセツ</t>
    </rPh>
    <phoneticPr fontId="3"/>
  </si>
  <si>
    <t>介護老人保健施設</t>
    <rPh sb="0" eb="2">
      <t>カイゴ</t>
    </rPh>
    <rPh sb="2" eb="4">
      <t>ロウジン</t>
    </rPh>
    <rPh sb="4" eb="6">
      <t>ホケン</t>
    </rPh>
    <rPh sb="6" eb="8">
      <t>シセツ</t>
    </rPh>
    <phoneticPr fontId="3"/>
  </si>
  <si>
    <t>介護老人福祉施設</t>
    <rPh sb="0" eb="2">
      <t>カイゴ</t>
    </rPh>
    <rPh sb="2" eb="4">
      <t>ロウジン</t>
    </rPh>
    <rPh sb="4" eb="6">
      <t>フクシ</t>
    </rPh>
    <rPh sb="6" eb="8">
      <t>シセツ</t>
    </rPh>
    <phoneticPr fontId="3"/>
  </si>
  <si>
    <t>地域密着型特定
施設入居者生活介護</t>
    <rPh sb="0" eb="2">
      <t>チイキ</t>
    </rPh>
    <rPh sb="2" eb="5">
      <t>ミッチャクガタ</t>
    </rPh>
    <rPh sb="5" eb="7">
      <t>トクテイ</t>
    </rPh>
    <rPh sb="8" eb="10">
      <t>シセツ</t>
    </rPh>
    <rPh sb="10" eb="12">
      <t>ニュウキョ</t>
    </rPh>
    <rPh sb="12" eb="13">
      <t>シャ</t>
    </rPh>
    <rPh sb="13" eb="15">
      <t>セイカツ</t>
    </rPh>
    <rPh sb="15" eb="17">
      <t>カイゴ</t>
    </rPh>
    <phoneticPr fontId="3"/>
  </si>
  <si>
    <t>小規模多機能型
居宅介護</t>
    <rPh sb="0" eb="3">
      <t>ショウキボ</t>
    </rPh>
    <rPh sb="3" eb="7">
      <t>タキノウガタ</t>
    </rPh>
    <rPh sb="8" eb="10">
      <t>キョタク</t>
    </rPh>
    <rPh sb="10" eb="12">
      <t>カイゴ</t>
    </rPh>
    <phoneticPr fontId="3"/>
  </si>
  <si>
    <t>介護予防支援・
居宅介護支援</t>
    <rPh sb="0" eb="2">
      <t>カイゴ</t>
    </rPh>
    <rPh sb="2" eb="4">
      <t>ヨボウ</t>
    </rPh>
    <rPh sb="4" eb="6">
      <t>シエン</t>
    </rPh>
    <rPh sb="8" eb="10">
      <t>キョタク</t>
    </rPh>
    <rPh sb="10" eb="12">
      <t>カイゴ</t>
    </rPh>
    <rPh sb="12" eb="14">
      <t>シエン</t>
    </rPh>
    <phoneticPr fontId="3"/>
  </si>
  <si>
    <t>福祉用具・
住宅改修サービス</t>
    <rPh sb="0" eb="2">
      <t>フクシ</t>
    </rPh>
    <rPh sb="2" eb="4">
      <t>ヨウグ</t>
    </rPh>
    <rPh sb="6" eb="8">
      <t>ジュウタク</t>
    </rPh>
    <rPh sb="8" eb="10">
      <t>カイシュウ</t>
    </rPh>
    <phoneticPr fontId="3"/>
  </si>
  <si>
    <t>短期入所サービス</t>
    <rPh sb="0" eb="2">
      <t>タンキ</t>
    </rPh>
    <rPh sb="2" eb="4">
      <t>ニュウショ</t>
    </rPh>
    <phoneticPr fontId="3"/>
  </si>
  <si>
    <t>通所サービス</t>
    <rPh sb="0" eb="2">
      <t>ツウショ</t>
    </rPh>
    <phoneticPr fontId="3"/>
  </si>
  <si>
    <t>訪問サービス</t>
    <rPh sb="0" eb="2">
      <t>ホウモン</t>
    </rPh>
    <phoneticPr fontId="3"/>
  </si>
  <si>
    <t>施　設　サ　ー　ビ　ス</t>
    <rPh sb="0" eb="1">
      <t>セ</t>
    </rPh>
    <rPh sb="2" eb="3">
      <t>セツ</t>
    </rPh>
    <phoneticPr fontId="3"/>
  </si>
  <si>
    <t>地　域　密　着　型　（介　護　予　防）　サ　ー　ビ　ス</t>
    <rPh sb="0" eb="1">
      <t>チ</t>
    </rPh>
    <rPh sb="2" eb="3">
      <t>イキ</t>
    </rPh>
    <rPh sb="4" eb="5">
      <t>ミツ</t>
    </rPh>
    <rPh sb="6" eb="7">
      <t>キ</t>
    </rPh>
    <rPh sb="8" eb="9">
      <t>カタ</t>
    </rPh>
    <rPh sb="11" eb="12">
      <t>スケ</t>
    </rPh>
    <rPh sb="13" eb="14">
      <t>マモル</t>
    </rPh>
    <rPh sb="15" eb="16">
      <t>ヨ</t>
    </rPh>
    <rPh sb="17" eb="18">
      <t>ボウ</t>
    </rPh>
    <phoneticPr fontId="3"/>
  </si>
  <si>
    <t>居　宅　（介　護　予　防）　サ　ー　ビ　ス</t>
    <rPh sb="0" eb="1">
      <t>キョ</t>
    </rPh>
    <rPh sb="2" eb="3">
      <t>タク</t>
    </rPh>
    <rPh sb="5" eb="6">
      <t>スケ</t>
    </rPh>
    <rPh sb="7" eb="8">
      <t>マモル</t>
    </rPh>
    <rPh sb="9" eb="10">
      <t>ヨ</t>
    </rPh>
    <rPh sb="11" eb="12">
      <t>ボウ</t>
    </rPh>
    <phoneticPr fontId="3"/>
  </si>
  <si>
    <t>年 度</t>
    <rPh sb="2" eb="3">
      <t>ド</t>
    </rPh>
    <phoneticPr fontId="3"/>
  </si>
  <si>
    <t>（単位　金額＝千円）</t>
    <rPh sb="1" eb="3">
      <t>タンイ</t>
    </rPh>
    <rPh sb="4" eb="6">
      <t>キンガク</t>
    </rPh>
    <rPh sb="7" eb="8">
      <t>セン</t>
    </rPh>
    <rPh sb="8" eb="9">
      <t>エン</t>
    </rPh>
    <phoneticPr fontId="3"/>
  </si>
  <si>
    <t>計</t>
    <rPh sb="0" eb="1">
      <t>ケイ</t>
    </rPh>
    <phoneticPr fontId="8"/>
  </si>
  <si>
    <t>区分</t>
    <rPh sb="0" eb="2">
      <t>クブン</t>
    </rPh>
    <phoneticPr fontId="8"/>
  </si>
  <si>
    <t>月舘</t>
    <rPh sb="0" eb="1">
      <t>ツキ</t>
    </rPh>
    <rPh sb="1" eb="2">
      <t>タテ</t>
    </rPh>
    <phoneticPr fontId="8"/>
  </si>
  <si>
    <t>霊山</t>
    <rPh sb="0" eb="2">
      <t>リョウゼン</t>
    </rPh>
    <phoneticPr fontId="8"/>
  </si>
  <si>
    <t>保原</t>
    <rPh sb="0" eb="2">
      <t>ホバラ</t>
    </rPh>
    <phoneticPr fontId="8"/>
  </si>
  <si>
    <t>梁川</t>
    <rPh sb="0" eb="1">
      <t>ヤナ</t>
    </rPh>
    <rPh sb="1" eb="2">
      <t>カワ</t>
    </rPh>
    <phoneticPr fontId="8"/>
  </si>
  <si>
    <t>伊達</t>
    <rPh sb="0" eb="2">
      <t>ダテ</t>
    </rPh>
    <phoneticPr fontId="8"/>
  </si>
  <si>
    <t>年度</t>
    <rPh sb="0" eb="2">
      <t>ネンド</t>
    </rPh>
    <phoneticPr fontId="3"/>
  </si>
  <si>
    <t>国民健康保険加入・給付状況</t>
  </si>
  <si>
    <t>介護保険給付決定状況</t>
  </si>
  <si>
    <t>国民年金給付状況(拠出制)</t>
  </si>
  <si>
    <t>福祉年金給付状況</t>
  </si>
  <si>
    <t>年　度 ・ 月</t>
  </si>
  <si>
    <t>被　保　険　者　数</t>
  </si>
  <si>
    <t>被保険者資格取得者数</t>
  </si>
  <si>
    <t>被保険者資格喪失者数</t>
  </si>
  <si>
    <t>総額（千円）</t>
    <rPh sb="0" eb="2">
      <t>ソウガク</t>
    </rPh>
    <rPh sb="3" eb="5">
      <t>センエン</t>
    </rPh>
    <phoneticPr fontId="8"/>
  </si>
  <si>
    <t>件数</t>
    <rPh sb="0" eb="2">
      <t>ケンスウ</t>
    </rPh>
    <phoneticPr fontId="8"/>
  </si>
  <si>
    <t>給付額（千円）</t>
    <rPh sb="0" eb="2">
      <t>キュウフ</t>
    </rPh>
    <rPh sb="2" eb="3">
      <t>ガク</t>
    </rPh>
    <phoneticPr fontId="8"/>
  </si>
  <si>
    <t>高額医療費(償還)</t>
    <rPh sb="0" eb="2">
      <t>コウガク</t>
    </rPh>
    <rPh sb="2" eb="4">
      <t>イリョウ</t>
    </rPh>
    <rPh sb="4" eb="5">
      <t>ヒ</t>
    </rPh>
    <rPh sb="6" eb="8">
      <t>ショウカン</t>
    </rPh>
    <phoneticPr fontId="8"/>
  </si>
  <si>
    <t>年間平均
受給者</t>
    <rPh sb="0" eb="2">
      <t>ネンカン</t>
    </rPh>
    <rPh sb="2" eb="4">
      <t>ヘイキン</t>
    </rPh>
    <rPh sb="5" eb="8">
      <t>ジュキュウシャ</t>
    </rPh>
    <phoneticPr fontId="8"/>
  </si>
  <si>
    <t>年度</t>
    <rPh sb="0" eb="2">
      <t>ネンド</t>
    </rPh>
    <phoneticPr fontId="8"/>
  </si>
  <si>
    <t>人数</t>
    <rPh sb="0" eb="1">
      <t>ヒト</t>
    </rPh>
    <rPh sb="1" eb="2">
      <t>スウ</t>
    </rPh>
    <phoneticPr fontId="1"/>
  </si>
  <si>
    <t>地区</t>
    <rPh sb="0" eb="2">
      <t>チク</t>
    </rPh>
    <phoneticPr fontId="1"/>
  </si>
  <si>
    <t>伊達市</t>
    <rPh sb="0" eb="3">
      <t>ダテシ</t>
    </rPh>
    <phoneticPr fontId="8"/>
  </si>
  <si>
    <t>会員数</t>
    <rPh sb="0" eb="2">
      <t>カイイン</t>
    </rPh>
    <rPh sb="2" eb="3">
      <t>スウ</t>
    </rPh>
    <phoneticPr fontId="1"/>
  </si>
  <si>
    <t>クラブ数</t>
    <rPh sb="3" eb="4">
      <t>スウ</t>
    </rPh>
    <phoneticPr fontId="1"/>
  </si>
  <si>
    <t>　　資　料　　国保年金課</t>
    <rPh sb="7" eb="9">
      <t>コクホ</t>
    </rPh>
    <rPh sb="9" eb="11">
      <t>ネンキン</t>
    </rPh>
    <rPh sb="11" eb="12">
      <t>カ</t>
    </rPh>
    <phoneticPr fontId="3"/>
  </si>
  <si>
    <t>申請免除</t>
  </si>
  <si>
    <t>法定免除</t>
  </si>
  <si>
    <t>総　　数</t>
  </si>
  <si>
    <t>第 ３ 号</t>
  </si>
  <si>
    <t>任意加入数</t>
  </si>
  <si>
    <t>強制加入数</t>
  </si>
  <si>
    <t>遺族基礎</t>
  </si>
  <si>
    <t>寡　婦</t>
  </si>
  <si>
    <t>準母子</t>
  </si>
  <si>
    <t>障害基礎</t>
  </si>
  <si>
    <t>老齢基礎</t>
  </si>
  <si>
    <t>準 母 子</t>
  </si>
  <si>
    <t>（単位　千円）</t>
    <phoneticPr fontId="3"/>
  </si>
  <si>
    <t>全額停止額</t>
    <rPh sb="0" eb="2">
      <t>ゼンガク</t>
    </rPh>
    <rPh sb="2" eb="4">
      <t>テイシ</t>
    </rPh>
    <rPh sb="4" eb="5">
      <t>ガク</t>
    </rPh>
    <phoneticPr fontId="3"/>
  </si>
  <si>
    <t>一部支給・停止額</t>
    <rPh sb="0" eb="2">
      <t>イチブ</t>
    </rPh>
    <rPh sb="2" eb="4">
      <t>シキュウ</t>
    </rPh>
    <rPh sb="5" eb="7">
      <t>テイシ</t>
    </rPh>
    <rPh sb="7" eb="8">
      <t>ガク</t>
    </rPh>
    <phoneticPr fontId="3"/>
  </si>
  <si>
    <t>一部支給額</t>
    <rPh sb="0" eb="2">
      <t>イチブ</t>
    </rPh>
    <rPh sb="2" eb="5">
      <t>シキュウガク</t>
    </rPh>
    <phoneticPr fontId="3"/>
  </si>
  <si>
    <t>全額</t>
    <rPh sb="0" eb="2">
      <t>ゼンガク</t>
    </rPh>
    <phoneticPr fontId="3"/>
  </si>
  <si>
    <t>全額停止</t>
    <rPh sb="0" eb="2">
      <t>ゼンガク</t>
    </rPh>
    <rPh sb="2" eb="4">
      <t>テイシ</t>
    </rPh>
    <phoneticPr fontId="3"/>
  </si>
  <si>
    <t>一部停止</t>
    <rPh sb="0" eb="2">
      <t>イチブ</t>
    </rPh>
    <rPh sb="2" eb="4">
      <t>テイシ</t>
    </rPh>
    <phoneticPr fontId="3"/>
  </si>
  <si>
    <t>年度　・　月</t>
    <rPh sb="1" eb="2">
      <t>ド</t>
    </rPh>
    <phoneticPr fontId="3"/>
  </si>
  <si>
    <t>-</t>
  </si>
  <si>
    <t>月別集計表</t>
    <rPh sb="0" eb="2">
      <t>ツキベツ</t>
    </rPh>
    <rPh sb="2" eb="4">
      <t>シュウケイ</t>
    </rPh>
    <rPh sb="4" eb="5">
      <t>ヒョウ</t>
    </rPh>
    <phoneticPr fontId="8"/>
  </si>
  <si>
    <t>月</t>
    <rPh sb="0" eb="1">
      <t>ツキ</t>
    </rPh>
    <phoneticPr fontId="8"/>
  </si>
  <si>
    <t>利用
日数</t>
    <rPh sb="0" eb="2">
      <t>リヨウ</t>
    </rPh>
    <rPh sb="3" eb="5">
      <t>ニッスウ</t>
    </rPh>
    <phoneticPr fontId="8"/>
  </si>
  <si>
    <t>新規求職者数</t>
    <rPh sb="0" eb="2">
      <t>シンキ</t>
    </rPh>
    <rPh sb="2" eb="4">
      <t>キュウショク</t>
    </rPh>
    <rPh sb="4" eb="5">
      <t>シャ</t>
    </rPh>
    <rPh sb="5" eb="6">
      <t>カズ</t>
    </rPh>
    <phoneticPr fontId="8"/>
  </si>
  <si>
    <t>相談件数</t>
    <rPh sb="0" eb="2">
      <t>ソウダン</t>
    </rPh>
    <rPh sb="2" eb="4">
      <t>ケンスウ</t>
    </rPh>
    <phoneticPr fontId="8"/>
  </si>
  <si>
    <t>紹介件数</t>
    <rPh sb="0" eb="2">
      <t>ショウカイ</t>
    </rPh>
    <rPh sb="2" eb="4">
      <t>ケンスウ</t>
    </rPh>
    <phoneticPr fontId="8"/>
  </si>
  <si>
    <t>就職件数</t>
    <rPh sb="0" eb="2">
      <t>シュウショク</t>
    </rPh>
    <rPh sb="2" eb="4">
      <t>ケンスウ</t>
    </rPh>
    <phoneticPr fontId="8"/>
  </si>
  <si>
    <t>利用日数１日あたり集計表</t>
    <rPh sb="0" eb="2">
      <t>リヨウ</t>
    </rPh>
    <rPh sb="2" eb="4">
      <t>ニッスウ</t>
    </rPh>
    <rPh sb="5" eb="6">
      <t>ニチ</t>
    </rPh>
    <rPh sb="9" eb="11">
      <t>シュウケイ</t>
    </rPh>
    <rPh sb="11" eb="12">
      <t>ヒョウ</t>
    </rPh>
    <phoneticPr fontId="8"/>
  </si>
  <si>
    <t>平均</t>
    <rPh sb="0" eb="2">
      <t>ヘイキン</t>
    </rPh>
    <phoneticPr fontId="8"/>
  </si>
  <si>
    <t>対前年比</t>
    <rPh sb="0" eb="1">
      <t>タイ</t>
    </rPh>
    <rPh sb="1" eb="4">
      <t>ゼンネンヒ</t>
    </rPh>
    <phoneticPr fontId="8"/>
  </si>
  <si>
    <t>Ａ Ｂ 農，林，漁業</t>
  </si>
  <si>
    <t>Ｃ鉱業</t>
  </si>
  <si>
    <t>Ｄ建設業</t>
  </si>
  <si>
    <t xml:space="preserve">Ｅ製造業 </t>
  </si>
  <si>
    <t>Ｆ電気・ガス・熱供給・水道業</t>
  </si>
  <si>
    <t>Ｈ運輸業，郵便業</t>
  </si>
  <si>
    <t>Ｉ卸売・小売業</t>
  </si>
  <si>
    <t>Ｊ金融・保険業</t>
  </si>
  <si>
    <t>Ｋ不動産業，物品賃貸業</t>
  </si>
  <si>
    <t>Ｌ学術研究，専門・技術サービス業</t>
  </si>
  <si>
    <t>M宿泊業，飲食サービス業</t>
  </si>
  <si>
    <t>N生活関連サービス業，娯楽業</t>
  </si>
  <si>
    <t>O教育，学習支援業</t>
  </si>
  <si>
    <t>P医療，福祉</t>
  </si>
  <si>
    <t>Q複合サービス業</t>
  </si>
  <si>
    <t>Ｒサービス業(他に分類されないもの)</t>
  </si>
  <si>
    <t>Ｓ，Ｔ公務・その他</t>
  </si>
  <si>
    <t>総数</t>
    <rPh sb="0" eb="2">
      <t>ソウスウ</t>
    </rPh>
    <phoneticPr fontId="1"/>
  </si>
  <si>
    <t>新規求人数</t>
    <rPh sb="0" eb="2">
      <t>シンキ</t>
    </rPh>
    <rPh sb="2" eb="5">
      <t>キュウジンスウ</t>
    </rPh>
    <phoneticPr fontId="3"/>
  </si>
  <si>
    <t>有効求人倍率(B)/(C)</t>
    <rPh sb="0" eb="2">
      <t>ユウコウ</t>
    </rPh>
    <rPh sb="2" eb="4">
      <t>キュウジン</t>
    </rPh>
    <rPh sb="4" eb="6">
      <t>バイリツ</t>
    </rPh>
    <phoneticPr fontId="3"/>
  </si>
  <si>
    <t>紹介件数</t>
    <rPh sb="0" eb="2">
      <t>ショウカイ</t>
    </rPh>
    <rPh sb="2" eb="4">
      <t>ケンスウ</t>
    </rPh>
    <phoneticPr fontId="3"/>
  </si>
  <si>
    <t>就職件数（Ｄ）</t>
    <rPh sb="0" eb="2">
      <t>シュウショク</t>
    </rPh>
    <rPh sb="2" eb="4">
      <t>ケンスウ</t>
    </rPh>
    <phoneticPr fontId="3"/>
  </si>
  <si>
    <r>
      <t>就職率（％）
(D)</t>
    </r>
    <r>
      <rPr>
        <sz val="9"/>
        <rFont val="ＭＳ 明朝"/>
        <family val="1"/>
        <charset val="128"/>
      </rPr>
      <t>/(A)×100</t>
    </r>
    <rPh sb="0" eb="2">
      <t>シュウショク</t>
    </rPh>
    <rPh sb="2" eb="3">
      <t>リツ</t>
    </rPh>
    <phoneticPr fontId="3"/>
  </si>
  <si>
    <t>うちパート</t>
    <phoneticPr fontId="3"/>
  </si>
  <si>
    <t>（注） 新規学卒・日雇を除き、パートタイマーを含む、常用・臨時・季節の合計。</t>
    <rPh sb="4" eb="6">
      <t>シンキ</t>
    </rPh>
    <rPh sb="9" eb="11">
      <t>ヒヤト</t>
    </rPh>
    <rPh sb="23" eb="24">
      <t>フク</t>
    </rPh>
    <rPh sb="26" eb="28">
      <t>ジョウヨウ</t>
    </rPh>
    <rPh sb="29" eb="31">
      <t>リンジ</t>
    </rPh>
    <rPh sb="32" eb="34">
      <t>キセツ</t>
    </rPh>
    <rPh sb="35" eb="37">
      <t>ゴウケイ</t>
    </rPh>
    <phoneticPr fontId="3"/>
  </si>
  <si>
    <t>　　資　料　社会福祉課</t>
    <rPh sb="6" eb="8">
      <t>シャカイ</t>
    </rPh>
    <rPh sb="8" eb="10">
      <t>フクシ</t>
    </rPh>
    <rPh sb="10" eb="11">
      <t>カ</t>
    </rPh>
    <phoneticPr fontId="3"/>
  </si>
  <si>
    <t>葬祭扶助</t>
  </si>
  <si>
    <t>生業扶助</t>
  </si>
  <si>
    <t>出産扶助</t>
  </si>
  <si>
    <t>医療扶助</t>
  </si>
  <si>
    <t>介護扶助</t>
  </si>
  <si>
    <t>教育扶助</t>
  </si>
  <si>
    <t>住宅扶助</t>
  </si>
  <si>
    <t>生活扶助</t>
  </si>
  <si>
    <t>施設事務費
件数</t>
    <rPh sb="6" eb="8">
      <t>ケンスウ</t>
    </rPh>
    <phoneticPr fontId="3"/>
  </si>
  <si>
    <t>(1)　保 護 世 帯 数 及 び 扶 助 別 人 員</t>
    <rPh sb="14" eb="15">
      <t>オヨ</t>
    </rPh>
    <phoneticPr fontId="3"/>
  </si>
  <si>
    <t>総　　額</t>
  </si>
  <si>
    <t>(2)　扶　助　別　保　護　費</t>
  </si>
  <si>
    <t>特別障害者手当等受給世帯数</t>
    <rPh sb="0" eb="2">
      <t>トクベツ</t>
    </rPh>
    <rPh sb="2" eb="5">
      <t>ショウガイシャ</t>
    </rPh>
    <rPh sb="5" eb="7">
      <t>テア</t>
    </rPh>
    <rPh sb="7" eb="8">
      <t>トウ</t>
    </rPh>
    <rPh sb="8" eb="10">
      <t>ジュキュウ</t>
    </rPh>
    <rPh sb="10" eb="13">
      <t>セタイスウ</t>
    </rPh>
    <phoneticPr fontId="8"/>
  </si>
  <si>
    <t>年　度</t>
    <rPh sb="0" eb="1">
      <t>トシ</t>
    </rPh>
    <rPh sb="2" eb="3">
      <t>ド</t>
    </rPh>
    <phoneticPr fontId="8"/>
  </si>
  <si>
    <t>18歳未満</t>
    <rPh sb="2" eb="3">
      <t>サイ</t>
    </rPh>
    <rPh sb="3" eb="5">
      <t>ミマン</t>
    </rPh>
    <phoneticPr fontId="8"/>
  </si>
  <si>
    <t>18歳以上</t>
    <rPh sb="2" eb="3">
      <t>サイ</t>
    </rPh>
    <rPh sb="3" eb="5">
      <t>イジョウ</t>
    </rPh>
    <phoneticPr fontId="8"/>
  </si>
  <si>
    <t>総   数</t>
    <rPh sb="0" eb="1">
      <t>フサ</t>
    </rPh>
    <rPh sb="4" eb="5">
      <t>カズ</t>
    </rPh>
    <phoneticPr fontId="8"/>
  </si>
  <si>
    <t>合計</t>
    <rPh sb="0" eb="2">
      <t>ゴウケイ</t>
    </rPh>
    <phoneticPr fontId="8"/>
  </si>
  <si>
    <t>更生医療</t>
    <rPh sb="0" eb="2">
      <t>コウセイ</t>
    </rPh>
    <rPh sb="2" eb="4">
      <t>イリョウ</t>
    </rPh>
    <phoneticPr fontId="8"/>
  </si>
  <si>
    <t>助成金額</t>
    <rPh sb="0" eb="2">
      <t>ジョセイ</t>
    </rPh>
    <rPh sb="2" eb="4">
      <t>キンガク</t>
    </rPh>
    <phoneticPr fontId="8"/>
  </si>
  <si>
    <t>給付件数</t>
    <rPh sb="0" eb="2">
      <t>キュウフ</t>
    </rPh>
    <rPh sb="2" eb="4">
      <t>ケンスウ</t>
    </rPh>
    <phoneticPr fontId="8"/>
  </si>
  <si>
    <t>受給者</t>
    <rPh sb="0" eb="3">
      <t>ジュキュウシャ</t>
    </rPh>
    <phoneticPr fontId="8"/>
  </si>
  <si>
    <t>単位：千円</t>
    <rPh sb="0" eb="2">
      <t>タンイ</t>
    </rPh>
    <rPh sb="3" eb="5">
      <t>センエン</t>
    </rPh>
    <phoneticPr fontId="8"/>
  </si>
  <si>
    <t>■身体障害者手帳交付状況</t>
    <rPh sb="1" eb="3">
      <t>シンタイ</t>
    </rPh>
    <rPh sb="3" eb="5">
      <t>ショウガイ</t>
    </rPh>
    <rPh sb="5" eb="6">
      <t>シャ</t>
    </rPh>
    <rPh sb="6" eb="8">
      <t>テチョウ</t>
    </rPh>
    <rPh sb="8" eb="10">
      <t>コウフ</t>
    </rPh>
    <rPh sb="10" eb="12">
      <t>ジョウキョウ</t>
    </rPh>
    <phoneticPr fontId="8"/>
  </si>
  <si>
    <t>児童扶養手当 受給世帯数</t>
    <rPh sb="0" eb="2">
      <t>ジドウ</t>
    </rPh>
    <rPh sb="2" eb="4">
      <t>フヨウ</t>
    </rPh>
    <rPh sb="4" eb="5">
      <t>テ</t>
    </rPh>
    <rPh sb="5" eb="6">
      <t>トウ</t>
    </rPh>
    <rPh sb="7" eb="9">
      <t>ジュキュウ</t>
    </rPh>
    <rPh sb="9" eb="12">
      <t>セタイスウ</t>
    </rPh>
    <phoneticPr fontId="8"/>
  </si>
  <si>
    <t>特別児童扶養手当受給世帯数</t>
    <rPh sb="0" eb="2">
      <t>トクベツ</t>
    </rPh>
    <rPh sb="2" eb="4">
      <t>ジドウ</t>
    </rPh>
    <rPh sb="4" eb="6">
      <t>フヨウ</t>
    </rPh>
    <rPh sb="6" eb="8">
      <t>テアテ</t>
    </rPh>
    <rPh sb="8" eb="10">
      <t>ジュキュウ</t>
    </rPh>
    <rPh sb="10" eb="12">
      <t>セタイ</t>
    </rPh>
    <rPh sb="12" eb="13">
      <t>スウ</t>
    </rPh>
    <phoneticPr fontId="8"/>
  </si>
  <si>
    <t>■特別障害者手当等受給世帯数</t>
    <rPh sb="1" eb="3">
      <t>トクベツ</t>
    </rPh>
    <rPh sb="3" eb="6">
      <t>ショウガイシャ</t>
    </rPh>
    <rPh sb="6" eb="9">
      <t>テアテナド</t>
    </rPh>
    <rPh sb="9" eb="11">
      <t>ジュキュウ</t>
    </rPh>
    <rPh sb="11" eb="14">
      <t>セタイスウ</t>
    </rPh>
    <phoneticPr fontId="8"/>
  </si>
  <si>
    <t>単位：円</t>
    <rPh sb="0" eb="2">
      <t>タンイ</t>
    </rPh>
    <rPh sb="3" eb="4">
      <t>エン</t>
    </rPh>
    <phoneticPr fontId="8"/>
  </si>
  <si>
    <t>申請件数</t>
    <rPh sb="0" eb="2">
      <t>シンセイ</t>
    </rPh>
    <rPh sb="2" eb="4">
      <t>ケンスウ</t>
    </rPh>
    <phoneticPr fontId="8"/>
  </si>
  <si>
    <t>ひとり親家庭医療費登録状況</t>
    <rPh sb="3" eb="4">
      <t>オヤ</t>
    </rPh>
    <rPh sb="4" eb="6">
      <t>カテイ</t>
    </rPh>
    <rPh sb="6" eb="9">
      <t>イリョウヒ</t>
    </rPh>
    <rPh sb="9" eb="11">
      <t>トウロク</t>
    </rPh>
    <rPh sb="11" eb="13">
      <t>ジョウキョウ</t>
    </rPh>
    <phoneticPr fontId="8"/>
  </si>
  <si>
    <t>世帯数</t>
    <rPh sb="0" eb="3">
      <t>セタイスウ</t>
    </rPh>
    <phoneticPr fontId="8"/>
  </si>
  <si>
    <t>母子世帯等</t>
    <rPh sb="0" eb="2">
      <t>ボシ</t>
    </rPh>
    <rPh sb="2" eb="4">
      <t>セタイ</t>
    </rPh>
    <rPh sb="4" eb="5">
      <t>トウ</t>
    </rPh>
    <phoneticPr fontId="8"/>
  </si>
  <si>
    <t>父子世帯</t>
    <rPh sb="0" eb="2">
      <t>フシ</t>
    </rPh>
    <rPh sb="2" eb="4">
      <t>セタイ</t>
    </rPh>
    <phoneticPr fontId="8"/>
  </si>
  <si>
    <t>ひとり親家庭医療費助成状況</t>
    <rPh sb="3" eb="4">
      <t>オヤ</t>
    </rPh>
    <rPh sb="4" eb="6">
      <t>カテイ</t>
    </rPh>
    <rPh sb="6" eb="8">
      <t>イリョウ</t>
    </rPh>
    <rPh sb="8" eb="9">
      <t>ヒ</t>
    </rPh>
    <rPh sb="9" eb="11">
      <t>ジョセイ</t>
    </rPh>
    <rPh sb="11" eb="13">
      <t>ジョウキョウ</t>
    </rPh>
    <phoneticPr fontId="8"/>
  </si>
  <si>
    <t>児童手当等の給付状況</t>
    <rPh sb="0" eb="2">
      <t>ジドウ</t>
    </rPh>
    <rPh sb="2" eb="4">
      <t>テアテ</t>
    </rPh>
    <rPh sb="4" eb="5">
      <t>トウ</t>
    </rPh>
    <rPh sb="6" eb="8">
      <t>キュウフ</t>
    </rPh>
    <rPh sb="8" eb="10">
      <t>ジョウキョウ</t>
    </rPh>
    <phoneticPr fontId="8"/>
  </si>
  <si>
    <t>※上記中、受給対象者とは、登録者数。ただし、ひとり親家庭医療費受給対象者とは、保護者及び児童数。</t>
    <rPh sb="1" eb="3">
      <t>ジョウキ</t>
    </rPh>
    <rPh sb="3" eb="4">
      <t>チュウ</t>
    </rPh>
    <rPh sb="5" eb="7">
      <t>ジュキュウ</t>
    </rPh>
    <rPh sb="7" eb="10">
      <t>タイショウシャ</t>
    </rPh>
    <rPh sb="13" eb="15">
      <t>トウロク</t>
    </rPh>
    <rPh sb="15" eb="16">
      <t>シャ</t>
    </rPh>
    <rPh sb="16" eb="17">
      <t>スウ</t>
    </rPh>
    <rPh sb="25" eb="26">
      <t>オヤ</t>
    </rPh>
    <rPh sb="26" eb="28">
      <t>カテイ</t>
    </rPh>
    <rPh sb="28" eb="31">
      <t>イリョウヒ</t>
    </rPh>
    <rPh sb="31" eb="33">
      <t>ジュキュウ</t>
    </rPh>
    <rPh sb="33" eb="36">
      <t>タイショウシャ</t>
    </rPh>
    <rPh sb="39" eb="42">
      <t>ホゴシャ</t>
    </rPh>
    <rPh sb="42" eb="43">
      <t>オヨ</t>
    </rPh>
    <rPh sb="44" eb="46">
      <t>ジドウ</t>
    </rPh>
    <rPh sb="46" eb="47">
      <t>スウ</t>
    </rPh>
    <phoneticPr fontId="8"/>
  </si>
  <si>
    <t>きまって支給する現金給与額</t>
    <rPh sb="4" eb="6">
      <t>シキュウ</t>
    </rPh>
    <rPh sb="8" eb="10">
      <t>ゲンキン</t>
    </rPh>
    <rPh sb="10" eb="13">
      <t>キュウヨガク</t>
    </rPh>
    <phoneticPr fontId="8"/>
  </si>
  <si>
    <t>鉱業，採石業，砂利採取業</t>
    <rPh sb="3" eb="5">
      <t>サイセキ</t>
    </rPh>
    <rPh sb="5" eb="6">
      <t>ギョウ</t>
    </rPh>
    <rPh sb="7" eb="9">
      <t>ジャリ</t>
    </rPh>
    <rPh sb="9" eb="11">
      <t>サイシュ</t>
    </rPh>
    <rPh sb="11" eb="12">
      <t>ギョウ</t>
    </rPh>
    <phoneticPr fontId="8"/>
  </si>
  <si>
    <t>電気・ガス・熱供給・水道業</t>
    <rPh sb="6" eb="9">
      <t>ネツキョウキュウ</t>
    </rPh>
    <rPh sb="10" eb="13">
      <t>スイドウギョウ</t>
    </rPh>
    <phoneticPr fontId="3"/>
  </si>
  <si>
    <t>情報通信業</t>
    <rPh sb="0" eb="2">
      <t>ジョウホウ</t>
    </rPh>
    <phoneticPr fontId="3"/>
  </si>
  <si>
    <t>運輸業，郵便業</t>
    <rPh sb="0" eb="2">
      <t>ウンユ</t>
    </rPh>
    <rPh sb="2" eb="3">
      <t>ギョウ</t>
    </rPh>
    <rPh sb="4" eb="6">
      <t>ユウビン</t>
    </rPh>
    <rPh sb="6" eb="7">
      <t>ギョウ</t>
    </rPh>
    <phoneticPr fontId="3"/>
  </si>
  <si>
    <t>卸売業，小売業</t>
    <rPh sb="0" eb="2">
      <t>オロシウ</t>
    </rPh>
    <rPh sb="2" eb="3">
      <t>ギョウ</t>
    </rPh>
    <rPh sb="4" eb="7">
      <t>コウリギョウ</t>
    </rPh>
    <phoneticPr fontId="3"/>
  </si>
  <si>
    <t>金融業，保険業</t>
    <rPh sb="2" eb="3">
      <t>ギョウ</t>
    </rPh>
    <phoneticPr fontId="3"/>
  </si>
  <si>
    <t>不動産業，物品賃貸業</t>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</si>
  <si>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</si>
  <si>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</si>
  <si>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</si>
  <si>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</si>
  <si>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</si>
  <si>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</si>
  <si>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サービス業（他に分類されないもの）</t>
    <rPh sb="4" eb="5">
      <t>ギョウ</t>
    </rPh>
    <rPh sb="6" eb="7">
      <t>タ</t>
    </rPh>
    <rPh sb="8" eb="10">
      <t>ブンルイ</t>
    </rPh>
    <phoneticPr fontId="8"/>
  </si>
  <si>
    <t>　　本表は、厚生労働省所管の毎月勤労統計調査特別調査による福島県の数値である。</t>
    <rPh sb="2" eb="3">
      <t>ホン</t>
    </rPh>
    <rPh sb="3" eb="4">
      <t>ヒョウ</t>
    </rPh>
    <rPh sb="6" eb="8">
      <t>コウセイ</t>
    </rPh>
    <rPh sb="8" eb="11">
      <t>ロウドウショウ</t>
    </rPh>
    <rPh sb="11" eb="13">
      <t>ショカン</t>
    </rPh>
    <rPh sb="14" eb="16">
      <t>マイツキ</t>
    </rPh>
    <rPh sb="16" eb="18">
      <t>キンロウ</t>
    </rPh>
    <rPh sb="18" eb="20">
      <t>トウケイ</t>
    </rPh>
    <rPh sb="20" eb="22">
      <t>チョウサ</t>
    </rPh>
    <rPh sb="22" eb="24">
      <t>トクベツ</t>
    </rPh>
    <rPh sb="24" eb="26">
      <t>チョウサ</t>
    </rPh>
    <rPh sb="29" eb="31">
      <t>フクシマ</t>
    </rPh>
    <rPh sb="31" eb="32">
      <t>ケン</t>
    </rPh>
    <rPh sb="33" eb="35">
      <t>スウチ</t>
    </rPh>
    <phoneticPr fontId="3"/>
  </si>
  <si>
    <t>調査産業計</t>
  </si>
  <si>
    <t>建設業</t>
  </si>
  <si>
    <t>製造業</t>
  </si>
  <si>
    <t>特別に支払われた現金給与額</t>
    <rPh sb="0" eb="2">
      <t>トクベツ</t>
    </rPh>
    <rPh sb="3" eb="5">
      <t>シハラ</t>
    </rPh>
    <rPh sb="8" eb="10">
      <t>ゲンキン</t>
    </rPh>
    <rPh sb="10" eb="13">
      <t>キュウヨガク</t>
    </rPh>
    <phoneticPr fontId="8"/>
  </si>
  <si>
    <t>保     険     加     入</t>
    <phoneticPr fontId="3"/>
  </si>
  <si>
    <t>保     険     給     付     額</t>
    <phoneticPr fontId="3"/>
  </si>
  <si>
    <t>療   養   諸   費</t>
    <phoneticPr fontId="3"/>
  </si>
  <si>
    <t>その他の保険給付費</t>
    <phoneticPr fontId="3"/>
  </si>
  <si>
    <t>世　　帯</t>
    <phoneticPr fontId="3"/>
  </si>
  <si>
    <t>人　　員</t>
    <phoneticPr fontId="3"/>
  </si>
  <si>
    <t>総　　額</t>
    <phoneticPr fontId="3"/>
  </si>
  <si>
    <t>療 養 費</t>
    <phoneticPr fontId="3"/>
  </si>
  <si>
    <t>出産育児
一 時 金</t>
    <phoneticPr fontId="3"/>
  </si>
  <si>
    <t>葬 祭 費</t>
    <phoneticPr fontId="3"/>
  </si>
  <si>
    <t>高額療養費</t>
    <phoneticPr fontId="3"/>
  </si>
  <si>
    <t>一般診療</t>
    <phoneticPr fontId="3"/>
  </si>
  <si>
    <r>
      <t>　　資　料　　</t>
    </r>
    <r>
      <rPr>
        <sz val="11"/>
        <color theme="1"/>
        <rFont val="ＭＳ 明朝"/>
        <family val="1"/>
        <charset val="128"/>
      </rPr>
      <t>高齢福祉課</t>
    </r>
    <rPh sb="7" eb="9">
      <t>コウレイ</t>
    </rPh>
    <rPh sb="9" eb="12">
      <t>フクシカ</t>
    </rPh>
    <phoneticPr fontId="3"/>
  </si>
  <si>
    <t>保護世帯</t>
    <phoneticPr fontId="3"/>
  </si>
  <si>
    <t>保護人員</t>
    <phoneticPr fontId="3"/>
  </si>
  <si>
    <t>扶　助　別　人　員</t>
    <phoneticPr fontId="3"/>
  </si>
  <si>
    <t>（注）保護世帯、保護人員は月平均、扶助別人員は延数である。</t>
    <phoneticPr fontId="3"/>
  </si>
  <si>
    <t>扶　助　別　保　護　費</t>
    <phoneticPr fontId="3"/>
  </si>
  <si>
    <t>施設事務費</t>
    <phoneticPr fontId="3"/>
  </si>
  <si>
    <t>老人クラブ会員数</t>
    <rPh sb="0" eb="2">
      <t>ロウジン</t>
    </rPh>
    <rPh sb="5" eb="8">
      <t>カイインスウ</t>
    </rPh>
    <phoneticPr fontId="8"/>
  </si>
  <si>
    <t>生活保護</t>
  </si>
  <si>
    <t>児童手当受給世帯数</t>
    <rPh sb="0" eb="2">
      <t>ジドウ</t>
    </rPh>
    <rPh sb="2" eb="4">
      <t>テアテ</t>
    </rPh>
    <phoneticPr fontId="8"/>
  </si>
  <si>
    <t>現金給与　総額</t>
    <rPh sb="0" eb="2">
      <t>ゲンキン</t>
    </rPh>
    <rPh sb="2" eb="4">
      <t>キュウヨ</t>
    </rPh>
    <rPh sb="5" eb="7">
      <t>ソウガク</t>
    </rPh>
    <phoneticPr fontId="8"/>
  </si>
  <si>
    <t>ｘ</t>
  </si>
  <si>
    <t xml:space="preserve">年 </t>
    <phoneticPr fontId="3"/>
  </si>
  <si>
    <t xml:space="preserve"> </t>
    <phoneticPr fontId="1"/>
  </si>
  <si>
    <t xml:space="preserve">  ＩＴ関連産業 （＊）</t>
    <phoneticPr fontId="1"/>
  </si>
  <si>
    <t>　　資　料　国保年金課 年報・月報</t>
    <rPh sb="6" eb="8">
      <t>コクホ</t>
    </rPh>
    <rPh sb="8" eb="10">
      <t>ネンキン</t>
    </rPh>
    <rPh sb="10" eb="11">
      <t>カ</t>
    </rPh>
    <rPh sb="12" eb="14">
      <t>ネンポウ</t>
    </rPh>
    <rPh sb="15" eb="17">
      <t>ゲッポウ</t>
    </rPh>
    <phoneticPr fontId="3"/>
  </si>
  <si>
    <t>療養の給付</t>
    <phoneticPr fontId="3"/>
  </si>
  <si>
    <t>現 存 被 保 険 者 数</t>
    <phoneticPr fontId="3"/>
  </si>
  <si>
    <t>保 険 料 免 除 者 数</t>
    <phoneticPr fontId="3"/>
  </si>
  <si>
    <t>年度</t>
    <phoneticPr fontId="3"/>
  </si>
  <si>
    <t>「国民年金事業状況統計表」</t>
    <rPh sb="1" eb="3">
      <t>コクミン</t>
    </rPh>
    <rPh sb="3" eb="5">
      <t>ネンキン</t>
    </rPh>
    <rPh sb="5" eb="7">
      <t>ジギョウ</t>
    </rPh>
    <rPh sb="7" eb="9">
      <t>ジョウキョウ</t>
    </rPh>
    <rPh sb="9" eb="12">
      <t>トウケイヒョウ</t>
    </rPh>
    <phoneticPr fontId="1"/>
  </si>
  <si>
    <t>（単位　千円）</t>
    <phoneticPr fontId="3"/>
  </si>
  <si>
    <t xml:space="preserve">年度 </t>
    <phoneticPr fontId="1"/>
  </si>
  <si>
    <t>受　　　給　　　権　　　者　　　数</t>
    <phoneticPr fontId="3"/>
  </si>
  <si>
    <t>年　　　金　　　支　　　給　　　額</t>
    <phoneticPr fontId="3"/>
  </si>
  <si>
    <t>死亡一時金</t>
    <phoneticPr fontId="3"/>
  </si>
  <si>
    <t>総　数</t>
    <phoneticPr fontId="3"/>
  </si>
  <si>
    <t>老　齢</t>
    <phoneticPr fontId="3"/>
  </si>
  <si>
    <t>障　害</t>
    <phoneticPr fontId="3"/>
  </si>
  <si>
    <t>母　子</t>
    <phoneticPr fontId="3"/>
  </si>
  <si>
    <t>遺　児</t>
    <phoneticPr fontId="3"/>
  </si>
  <si>
    <t>寡　婦</t>
    <phoneticPr fontId="3"/>
  </si>
  <si>
    <t>総　額</t>
    <phoneticPr fontId="3"/>
  </si>
  <si>
    <t>「市町村別受給者数および年金額」</t>
    <rPh sb="1" eb="4">
      <t>シチョウソン</t>
    </rPh>
    <rPh sb="4" eb="5">
      <t>ベツ</t>
    </rPh>
    <rPh sb="5" eb="8">
      <t>ジュキュウシャ</t>
    </rPh>
    <rPh sb="8" eb="9">
      <t>スウ</t>
    </rPh>
    <rPh sb="12" eb="15">
      <t>ネンキンガク</t>
    </rPh>
    <phoneticPr fontId="1"/>
  </si>
  <si>
    <t>受 給 権 者 数</t>
    <phoneticPr fontId="3"/>
  </si>
  <si>
    <t>年　金　支　給　額　　（単位  千円）</t>
    <phoneticPr fontId="3"/>
  </si>
  <si>
    <t xml:space="preserve">   4月</t>
    <phoneticPr fontId="3"/>
  </si>
  <si>
    <t xml:space="preserve">   5</t>
    <phoneticPr fontId="3"/>
  </si>
  <si>
    <t xml:space="preserve">   6</t>
    <phoneticPr fontId="3"/>
  </si>
  <si>
    <t xml:space="preserve">   7</t>
    <phoneticPr fontId="3"/>
  </si>
  <si>
    <t xml:space="preserve">   8</t>
    <phoneticPr fontId="3"/>
  </si>
  <si>
    <t xml:space="preserve">   9</t>
    <phoneticPr fontId="3"/>
  </si>
  <si>
    <t xml:space="preserve">  10</t>
    <phoneticPr fontId="3"/>
  </si>
  <si>
    <t xml:space="preserve">  11</t>
    <phoneticPr fontId="3"/>
  </si>
  <si>
    <t xml:space="preserve">  12</t>
    <phoneticPr fontId="3"/>
  </si>
  <si>
    <t xml:space="preserve">   2</t>
    <phoneticPr fontId="3"/>
  </si>
  <si>
    <t xml:space="preserve">   3</t>
    <phoneticPr fontId="3"/>
  </si>
  <si>
    <t>G情報通信業</t>
    <phoneticPr fontId="1"/>
  </si>
  <si>
    <t>（注）  新規学卒・日雇を除き、パートタイマーを含む、常用・臨時・季節の合計。総数にＩＴ関連産業（＊）は含まない。</t>
    <rPh sb="5" eb="7">
      <t>シンキ</t>
    </rPh>
    <rPh sb="10" eb="12">
      <t>ヒヤト</t>
    </rPh>
    <rPh sb="24" eb="25">
      <t>フク</t>
    </rPh>
    <rPh sb="27" eb="29">
      <t>ジョウヨウ</t>
    </rPh>
    <rPh sb="30" eb="32">
      <t>リンジ</t>
    </rPh>
    <rPh sb="33" eb="35">
      <t>キセツ</t>
    </rPh>
    <rPh sb="36" eb="38">
      <t>ゴウケイ</t>
    </rPh>
    <rPh sb="39" eb="41">
      <t>ソウスウ</t>
    </rPh>
    <rPh sb="44" eb="46">
      <t>カンレン</t>
    </rPh>
    <rPh sb="46" eb="48">
      <t>サンギョウ</t>
    </rPh>
    <rPh sb="52" eb="53">
      <t>フク</t>
    </rPh>
    <phoneticPr fontId="3"/>
  </si>
  <si>
    <t xml:space="preserve">年度 </t>
    <phoneticPr fontId="1"/>
  </si>
  <si>
    <t>こども医療費助成状況</t>
    <rPh sb="3" eb="5">
      <t>イリョウ</t>
    </rPh>
    <rPh sb="5" eb="6">
      <t>ヒ</t>
    </rPh>
    <rPh sb="6" eb="8">
      <t>ジョセイ</t>
    </rPh>
    <rPh sb="8" eb="10">
      <t>ジョウキョウ</t>
    </rPh>
    <phoneticPr fontId="8"/>
  </si>
  <si>
    <t>受給
対象者</t>
    <rPh sb="0" eb="2">
      <t>ジュキュウ</t>
    </rPh>
    <rPh sb="3" eb="6">
      <t>タイショウシャ</t>
    </rPh>
    <phoneticPr fontId="8"/>
  </si>
  <si>
    <t>※県内0歳から18歳児を対象に保険診療による負担金並びに入院時食事療養費定額負担金を助成する制度</t>
    <rPh sb="1" eb="3">
      <t>ケンナイ</t>
    </rPh>
    <rPh sb="10" eb="11">
      <t>ジ</t>
    </rPh>
    <rPh sb="12" eb="14">
      <t>タイショウ</t>
    </rPh>
    <phoneticPr fontId="8"/>
  </si>
  <si>
    <t>単位：円</t>
    <phoneticPr fontId="1"/>
  </si>
  <si>
    <t>件</t>
    <rPh sb="0" eb="1">
      <t>ケン</t>
    </rPh>
    <phoneticPr fontId="8"/>
  </si>
  <si>
    <t>金額（千円）</t>
    <rPh sb="0" eb="2">
      <t>キンガク</t>
    </rPh>
    <rPh sb="3" eb="5">
      <t>センエン</t>
    </rPh>
    <phoneticPr fontId="8"/>
  </si>
  <si>
    <t>年度末現在</t>
    <rPh sb="0" eb="2">
      <t>ネンド</t>
    </rPh>
    <rPh sb="2" eb="3">
      <t>マツ</t>
    </rPh>
    <rPh sb="3" eb="5">
      <t>ゲンザイ</t>
    </rPh>
    <phoneticPr fontId="8"/>
  </si>
  <si>
    <t>高額医療費(現物)</t>
    <rPh sb="0" eb="2">
      <t>コウガク</t>
    </rPh>
    <rPh sb="2" eb="4">
      <t>イリョウ</t>
    </rPh>
    <rPh sb="4" eb="5">
      <t>ヒ</t>
    </rPh>
    <rPh sb="6" eb="8">
      <t>ゲンブツ</t>
    </rPh>
    <phoneticPr fontId="8"/>
  </si>
  <si>
    <t>一人当たり医療費</t>
    <rPh sb="0" eb="2">
      <t>ヒトリ</t>
    </rPh>
    <rPh sb="2" eb="3">
      <t>ア</t>
    </rPh>
    <rPh sb="5" eb="7">
      <t>イリョウ</t>
    </rPh>
    <rPh sb="7" eb="8">
      <t>ヒ</t>
    </rPh>
    <phoneticPr fontId="1"/>
  </si>
  <si>
    <t>各年度医療費(円)</t>
    <rPh sb="0" eb="3">
      <t>カクネンド</t>
    </rPh>
    <rPh sb="3" eb="6">
      <t>イリョウヒ</t>
    </rPh>
    <rPh sb="7" eb="8">
      <t>エン</t>
    </rPh>
    <phoneticPr fontId="1"/>
  </si>
  <si>
    <t>前年比(%)</t>
    <rPh sb="0" eb="3">
      <t>ゼンネンヒ</t>
    </rPh>
    <phoneticPr fontId="1"/>
  </si>
  <si>
    <t>※療養給付費とは、医療の給付に関する費用（９割及び７割）です</t>
    <phoneticPr fontId="1"/>
  </si>
  <si>
    <t>※療養給付費・平均被保険者数は３～２月です</t>
    <rPh sb="1" eb="3">
      <t>リョウヨウ</t>
    </rPh>
    <rPh sb="3" eb="5">
      <t>キュウフ</t>
    </rPh>
    <rPh sb="5" eb="6">
      <t>ヒ</t>
    </rPh>
    <rPh sb="7" eb="9">
      <t>ヘイキン</t>
    </rPh>
    <rPh sb="9" eb="13">
      <t>ヒホケンシャ</t>
    </rPh>
    <rPh sb="13" eb="14">
      <t>スウ</t>
    </rPh>
    <rPh sb="18" eb="19">
      <t>ガツ</t>
    </rPh>
    <phoneticPr fontId="1"/>
  </si>
  <si>
    <t>※一人当たり医療費の算出に用いた医療費とは、医療の給付に関する費用と一部負担金等の合計（１０割）です。</t>
    <rPh sb="1" eb="3">
      <t>ヒトリ</t>
    </rPh>
    <rPh sb="3" eb="4">
      <t>ア</t>
    </rPh>
    <rPh sb="10" eb="12">
      <t>サンシュツ</t>
    </rPh>
    <rPh sb="13" eb="14">
      <t>モチ</t>
    </rPh>
    <rPh sb="16" eb="19">
      <t>イリョウヒ</t>
    </rPh>
    <phoneticPr fontId="1"/>
  </si>
  <si>
    <t>介護保険事業による要介護（要支援）認定者数</t>
  </si>
  <si>
    <t>養護老人ホーム等措置者数</t>
  </si>
  <si>
    <t>国民年金適用状況(拠出制)</t>
  </si>
  <si>
    <t>■療育手帳</t>
    <rPh sb="1" eb="3">
      <t>リョウイク</t>
    </rPh>
    <rPh sb="3" eb="5">
      <t>テチョウ</t>
    </rPh>
    <phoneticPr fontId="8"/>
  </si>
  <si>
    <t>■精神保健福祉手帳</t>
    <rPh sb="1" eb="3">
      <t>セイシン</t>
    </rPh>
    <rPh sb="3" eb="5">
      <t>ホケン</t>
    </rPh>
    <rPh sb="5" eb="7">
      <t>フクシ</t>
    </rPh>
    <rPh sb="7" eb="9">
      <t>テチョウ</t>
    </rPh>
    <phoneticPr fontId="8"/>
  </si>
  <si>
    <t>　　資　料　　労働市場年報統計データ（福島労働局）</t>
    <rPh sb="19" eb="21">
      <t>フクシマ</t>
    </rPh>
    <rPh sb="21" eb="23">
      <t>ロウドウ</t>
    </rPh>
    <rPh sb="23" eb="24">
      <t>キョク</t>
    </rPh>
    <phoneticPr fontId="3"/>
  </si>
  <si>
    <t>療養給付費計</t>
    <rPh sb="0" eb="2">
      <t>リョウヨウ</t>
    </rPh>
    <rPh sb="2" eb="4">
      <t>キュウフ</t>
    </rPh>
    <rPh sb="4" eb="5">
      <t>ヒ</t>
    </rPh>
    <rPh sb="5" eb="6">
      <t>ケイ</t>
    </rPh>
    <phoneticPr fontId="8"/>
  </si>
  <si>
    <t>療養費計</t>
    <rPh sb="0" eb="3">
      <t>リョウヨウヒ</t>
    </rPh>
    <rPh sb="3" eb="4">
      <t>ケイ</t>
    </rPh>
    <phoneticPr fontId="8"/>
  </si>
  <si>
    <t>（単位　円）</t>
    <phoneticPr fontId="1"/>
  </si>
  <si>
    <t>職業紹介状況（福島県）（一般紹介）</t>
    <rPh sb="7" eb="10">
      <t>フクシマケン</t>
    </rPh>
    <rPh sb="12" eb="14">
      <t>イッパン</t>
    </rPh>
    <rPh sb="14" eb="16">
      <t>ショウカイ</t>
    </rPh>
    <phoneticPr fontId="8"/>
  </si>
  <si>
    <t>職業紹介状況（福島県）（産業別新規求人数）</t>
    <rPh sb="7" eb="10">
      <t>フクシマケン</t>
    </rPh>
    <rPh sb="12" eb="14">
      <t>サンギョウ</t>
    </rPh>
    <rPh sb="14" eb="15">
      <t>ベツ</t>
    </rPh>
    <rPh sb="15" eb="17">
      <t>シンキ</t>
    </rPh>
    <rPh sb="17" eb="20">
      <t>キュウジンスウ</t>
    </rPh>
    <phoneticPr fontId="8"/>
  </si>
  <si>
    <t>介護サービス施設の在所者数及び居宅サービス利用者数</t>
    <phoneticPr fontId="1"/>
  </si>
  <si>
    <t>こども医療費助成状況、ひとり親家庭世帯数、ひとり親家庭医療費助成状況、児童手当等の給付状況</t>
    <phoneticPr fontId="1"/>
  </si>
  <si>
    <t>後期高齢者医療給付状況及び１人当たり医療費</t>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</si>
  <si>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</si>
  <si>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 xml:space="preserve"> </t>
  </si>
  <si>
    <t>年</t>
    <rPh sb="0" eb="1">
      <t>ネン</t>
    </rPh>
    <phoneticPr fontId="1"/>
  </si>
  <si>
    <t>　　本表は、厚生労働省所管の毎月勤労統計調査地方調査による福島県の数値である。</t>
    <rPh sb="2" eb="3">
      <t>ホン</t>
    </rPh>
    <rPh sb="3" eb="4">
      <t>ヒョウ</t>
    </rPh>
    <rPh sb="6" eb="8">
      <t>コウセイ</t>
    </rPh>
    <rPh sb="8" eb="11">
      <t>ロウドウショウ</t>
    </rPh>
    <rPh sb="11" eb="13">
      <t>ショカン</t>
    </rPh>
    <rPh sb="14" eb="16">
      <t>マイツキ</t>
    </rPh>
    <rPh sb="16" eb="18">
      <t>キンロウ</t>
    </rPh>
    <rPh sb="18" eb="20">
      <t>トウケイ</t>
    </rPh>
    <rPh sb="20" eb="22">
      <t>チョウサ</t>
    </rPh>
    <rPh sb="22" eb="24">
      <t>チホウ</t>
    </rPh>
    <rPh sb="24" eb="26">
      <t>チョウサ</t>
    </rPh>
    <rPh sb="29" eb="31">
      <t>フクシマ</t>
    </rPh>
    <rPh sb="31" eb="32">
      <t>ケン</t>
    </rPh>
    <rPh sb="33" eb="35">
      <t>スウチ</t>
    </rPh>
    <phoneticPr fontId="3"/>
  </si>
  <si>
    <t>産業・性別常用労働者の１人平均月間現金給与額  （事業所規模１～４人）</t>
    <rPh sb="25" eb="28">
      <t>ジギョウショ</t>
    </rPh>
    <rPh sb="28" eb="30">
      <t>キボ</t>
    </rPh>
    <rPh sb="33" eb="34">
      <t>ヒト</t>
    </rPh>
    <phoneticPr fontId="1"/>
  </si>
  <si>
    <t>産業・性別常用労働者の１人平均月間現金給与額  （事業所規模５人以上）</t>
    <rPh sb="25" eb="28">
      <t>ジギョウショ</t>
    </rPh>
    <rPh sb="28" eb="30">
      <t>キボ</t>
    </rPh>
    <rPh sb="31" eb="32">
      <t>ヒト</t>
    </rPh>
    <rPh sb="32" eb="34">
      <t>イジョウ</t>
    </rPh>
    <phoneticPr fontId="1"/>
  </si>
  <si>
    <t>年平均</t>
    <rPh sb="0" eb="1">
      <t>ネン</t>
    </rPh>
    <rPh sb="1" eb="3">
      <t>ヘイキン</t>
    </rPh>
    <phoneticPr fontId="1"/>
  </si>
  <si>
    <t>産業・性別常用労働者の１人平均月間現金給与額  （事業所規模30人以上）</t>
    <rPh sb="25" eb="28">
      <t>ジギョウショ</t>
    </rPh>
    <rPh sb="28" eb="30">
      <t>キボ</t>
    </rPh>
    <rPh sb="32" eb="33">
      <t>ヒト</t>
    </rPh>
    <rPh sb="33" eb="35">
      <t>イジョウ</t>
    </rPh>
    <phoneticPr fontId="1"/>
  </si>
  <si>
    <t>（注）日本標準産業分類の改正に伴い、過年度の集計結果と比較できない産業がある。分類不能は、総数のみに含めた。</t>
    <rPh sb="1" eb="2">
      <t>チュウ</t>
    </rPh>
    <rPh sb="3" eb="5">
      <t>ニホン</t>
    </rPh>
    <rPh sb="5" eb="7">
      <t>ヒョウジュン</t>
    </rPh>
    <rPh sb="7" eb="9">
      <t>サンギョウ</t>
    </rPh>
    <rPh sb="9" eb="11">
      <t>ブンルイ</t>
    </rPh>
    <rPh sb="12" eb="14">
      <t>カイセイ</t>
    </rPh>
    <rPh sb="15" eb="16">
      <t>トモナ</t>
    </rPh>
    <rPh sb="18" eb="21">
      <t>カネンド</t>
    </rPh>
    <rPh sb="22" eb="24">
      <t>シュウケイ</t>
    </rPh>
    <rPh sb="24" eb="26">
      <t>ケッカ</t>
    </rPh>
    <rPh sb="27" eb="29">
      <t>ヒカク</t>
    </rPh>
    <rPh sb="33" eb="35">
      <t>サンギョウ</t>
    </rPh>
    <rPh sb="39" eb="41">
      <t>ブンルイ</t>
    </rPh>
    <rPh sb="41" eb="43">
      <t>フノウ</t>
    </rPh>
    <rPh sb="45" eb="47">
      <t>ソウスウ</t>
    </rPh>
    <rPh sb="50" eb="51">
      <t>フク</t>
    </rPh>
    <phoneticPr fontId="1"/>
  </si>
  <si>
    <t>産業・性別常用労働者の１人平均月間現金給与額（福島県）（事業所規模１～４人）</t>
    <rPh sb="23" eb="26">
      <t>フクシマケン</t>
    </rPh>
    <rPh sb="28" eb="31">
      <t>ジギョウショ</t>
    </rPh>
    <rPh sb="31" eb="33">
      <t>キボ</t>
    </rPh>
    <rPh sb="36" eb="37">
      <t>ヒト</t>
    </rPh>
    <phoneticPr fontId="8"/>
  </si>
  <si>
    <t>産業・性別常用労働者の１人平均月間現金給与額（福島県）（事業所規模５人以上）</t>
    <rPh sb="23" eb="26">
      <t>フクシマケン</t>
    </rPh>
    <rPh sb="28" eb="31">
      <t>ジギョウショ</t>
    </rPh>
    <rPh sb="31" eb="33">
      <t>キボ</t>
    </rPh>
    <rPh sb="34" eb="35">
      <t>ヒト</t>
    </rPh>
    <rPh sb="35" eb="37">
      <t>イジョウ</t>
    </rPh>
    <phoneticPr fontId="8"/>
  </si>
  <si>
    <t>産業・性別常用労働者の１人平均月間現金給与額（福島県）（事業所規模30人以上）</t>
    <rPh sb="23" eb="26">
      <t>フクシマケン</t>
    </rPh>
    <rPh sb="28" eb="31">
      <t>ジギョウショ</t>
    </rPh>
    <rPh sb="31" eb="33">
      <t>キボ</t>
    </rPh>
    <rPh sb="35" eb="36">
      <t>ヒト</t>
    </rPh>
    <rPh sb="36" eb="38">
      <t>イジョウ</t>
    </rPh>
    <phoneticPr fontId="8"/>
  </si>
  <si>
    <t>第11章　労 働 ・ 社 会 保 障</t>
    <rPh sb="0" eb="1">
      <t>ダイ</t>
    </rPh>
    <rPh sb="3" eb="4">
      <t>ショウ</t>
    </rPh>
    <rPh sb="5" eb="6">
      <t>ロウ</t>
    </rPh>
    <rPh sb="7" eb="8">
      <t>ドウ</t>
    </rPh>
    <rPh sb="11" eb="12">
      <t>シャ</t>
    </rPh>
    <rPh sb="13" eb="14">
      <t>カイ</t>
    </rPh>
    <rPh sb="15" eb="16">
      <t>タモツ</t>
    </rPh>
    <rPh sb="17" eb="18">
      <t>ショウ</t>
    </rPh>
    <phoneticPr fontId="1"/>
  </si>
  <si>
    <t>ⅩⅠ  労　働　・　社　会　保　障</t>
    <rPh sb="4" eb="5">
      <t>ロウ</t>
    </rPh>
    <rPh sb="6" eb="7">
      <t>ハタラキ</t>
    </rPh>
    <rPh sb="10" eb="11">
      <t>シャ</t>
    </rPh>
    <rPh sb="12" eb="13">
      <t>カイ</t>
    </rPh>
    <rPh sb="14" eb="15">
      <t>ホ</t>
    </rPh>
    <rPh sb="16" eb="17">
      <t>サワ</t>
    </rPh>
    <phoneticPr fontId="3"/>
  </si>
  <si>
    <t>　資 料 　福島県後期高齢者医療広域連合</t>
    <rPh sb="1" eb="2">
      <t>シ</t>
    </rPh>
    <rPh sb="3" eb="4">
      <t>リョウ</t>
    </rPh>
    <rPh sb="6" eb="9">
      <t>フクシマケン</t>
    </rPh>
    <rPh sb="9" eb="11">
      <t>コウキ</t>
    </rPh>
    <rPh sb="11" eb="13">
      <t>コウレイ</t>
    </rPh>
    <rPh sb="13" eb="14">
      <t>シャ</t>
    </rPh>
    <rPh sb="14" eb="16">
      <t>イリョウ</t>
    </rPh>
    <rPh sb="16" eb="18">
      <t>コウイキ</t>
    </rPh>
    <rPh sb="18" eb="20">
      <t>レンゴウ</t>
    </rPh>
    <phoneticPr fontId="1"/>
  </si>
  <si>
    <t xml:space="preserve"> 資 料  社会福祉課</t>
    <rPh sb="1" eb="2">
      <t>シ</t>
    </rPh>
    <rPh sb="3" eb="4">
      <t>リョウ</t>
    </rPh>
    <rPh sb="6" eb="8">
      <t>シャカイ</t>
    </rPh>
    <rPh sb="8" eb="10">
      <t>フクシ</t>
    </rPh>
    <rPh sb="10" eb="11">
      <t>カ</t>
    </rPh>
    <phoneticPr fontId="8"/>
  </si>
  <si>
    <t>　資　料　　高齢福祉課</t>
    <rPh sb="1" eb="2">
      <t>シ</t>
    </rPh>
    <rPh sb="3" eb="4">
      <t>リョウ</t>
    </rPh>
    <rPh sb="6" eb="8">
      <t>コウレイ</t>
    </rPh>
    <rPh sb="8" eb="11">
      <t>フクシカ</t>
    </rPh>
    <phoneticPr fontId="1"/>
  </si>
  <si>
    <t>　資 料　  商工観光課</t>
    <rPh sb="1" eb="2">
      <t>シ</t>
    </rPh>
    <rPh sb="3" eb="4">
      <t>リョウ</t>
    </rPh>
    <rPh sb="7" eb="9">
      <t>ショウコウ</t>
    </rPh>
    <rPh sb="9" eb="11">
      <t>カンコウ</t>
    </rPh>
    <rPh sb="11" eb="12">
      <t>カ</t>
    </rPh>
    <phoneticPr fontId="1"/>
  </si>
  <si>
    <t>　 1</t>
    <phoneticPr fontId="3"/>
  </si>
  <si>
    <t>　資　料　　毎月勤労統計調査</t>
    <rPh sb="1" eb="2">
      <t>シ</t>
    </rPh>
    <rPh sb="3" eb="4">
      <t>リョウ</t>
    </rPh>
    <rPh sb="6" eb="8">
      <t>マイツキ</t>
    </rPh>
    <rPh sb="8" eb="10">
      <t>キンロウ</t>
    </rPh>
    <rPh sb="10" eb="12">
      <t>トウケイ</t>
    </rPh>
    <rPh sb="12" eb="14">
      <t>チョウサ</t>
    </rPh>
    <phoneticPr fontId="1"/>
  </si>
  <si>
    <t>　　　　　　福島県企画調整部統計調査課編「福島県の賃金、労働時間及び雇用の動き」から作成</t>
    <phoneticPr fontId="1"/>
  </si>
  <si>
    <t>■総数</t>
    <rPh sb="1" eb="3">
      <t>ソウスウ</t>
    </rPh>
    <phoneticPr fontId="1"/>
  </si>
  <si>
    <t>■男</t>
    <rPh sb="1" eb="2">
      <t>オトコ</t>
    </rPh>
    <phoneticPr fontId="1"/>
  </si>
  <si>
    <t>■女</t>
    <rPh sb="1" eb="2">
      <t>オンナ</t>
    </rPh>
    <phoneticPr fontId="1"/>
  </si>
  <si>
    <t>　　児童手当等の給付状況</t>
    <phoneticPr fontId="1"/>
  </si>
  <si>
    <t>年度</t>
    <rPh sb="0" eb="1">
      <t>トシ</t>
    </rPh>
    <rPh sb="1" eb="2">
      <t>ド</t>
    </rPh>
    <phoneticPr fontId="8"/>
  </si>
  <si>
    <t>求人自己検索機利用者</t>
    <rPh sb="0" eb="2">
      <t>キュウジン</t>
    </rPh>
    <rPh sb="2" eb="4">
      <t>ジコ</t>
    </rPh>
    <rPh sb="4" eb="5">
      <t>ケン</t>
    </rPh>
    <rPh sb="5" eb="6">
      <t>サク</t>
    </rPh>
    <rPh sb="6" eb="7">
      <t>キ</t>
    </rPh>
    <rPh sb="7" eb="8">
      <t>リ</t>
    </rPh>
    <rPh sb="8" eb="9">
      <t>ヨウ</t>
    </rPh>
    <rPh sb="9" eb="10">
      <t>シャ</t>
    </rPh>
    <phoneticPr fontId="8"/>
  </si>
  <si>
    <t>パート</t>
    <phoneticPr fontId="8"/>
  </si>
  <si>
    <t>一般</t>
    <rPh sb="0" eb="2">
      <t>イッパン</t>
    </rPh>
    <phoneticPr fontId="8"/>
  </si>
  <si>
    <t>合計</t>
    <rPh sb="0" eb="1">
      <t>ゴウ</t>
    </rPh>
    <rPh sb="1" eb="2">
      <t>ケイ</t>
    </rPh>
    <phoneticPr fontId="8"/>
  </si>
  <si>
    <t>新規求職申込件数（Ａ）</t>
    <rPh sb="0" eb="2">
      <t>シンキ</t>
    </rPh>
    <rPh sb="2" eb="4">
      <t>キュウショク</t>
    </rPh>
    <rPh sb="4" eb="6">
      <t>モウシコミ</t>
    </rPh>
    <rPh sb="6" eb="7">
      <t>ケン</t>
    </rPh>
    <rPh sb="7" eb="8">
      <t>スウ</t>
    </rPh>
    <phoneticPr fontId="3"/>
  </si>
  <si>
    <t>月間有効求人数（Ｂ）</t>
    <rPh sb="0" eb="2">
      <t>ゲッカン</t>
    </rPh>
    <rPh sb="2" eb="4">
      <t>ユウコウ</t>
    </rPh>
    <rPh sb="4" eb="7">
      <t>キュウジンスウ</t>
    </rPh>
    <phoneticPr fontId="3"/>
  </si>
  <si>
    <t>月間有効求職者数（Ｃ）</t>
    <rPh sb="0" eb="2">
      <t>ゲッカン</t>
    </rPh>
    <rPh sb="2" eb="4">
      <t>ユウコウ</t>
    </rPh>
    <rPh sb="4" eb="6">
      <t>キュウショク</t>
    </rPh>
    <rPh sb="6" eb="7">
      <t>シャ</t>
    </rPh>
    <rPh sb="7" eb="8">
      <t>スウ</t>
    </rPh>
    <phoneticPr fontId="3"/>
  </si>
  <si>
    <t>地域密着型通所介護</t>
    <rPh sb="0" eb="2">
      <t>チイキ</t>
    </rPh>
    <rPh sb="2" eb="5">
      <t>ミッチャクガタ</t>
    </rPh>
    <rPh sb="5" eb="7">
      <t>ツウショ</t>
    </rPh>
    <rPh sb="7" eb="9">
      <t>カイゴ</t>
    </rPh>
    <phoneticPr fontId="4"/>
  </si>
  <si>
    <t>件　数</t>
    <rPh sb="0" eb="1">
      <t>ケン</t>
    </rPh>
    <rPh sb="2" eb="3">
      <t>スウ</t>
    </rPh>
    <phoneticPr fontId="5"/>
  </si>
  <si>
    <t>金　額</t>
    <rPh sb="0" eb="1">
      <t>キン</t>
    </rPh>
    <rPh sb="2" eb="3">
      <t>ガク</t>
    </rPh>
    <phoneticPr fontId="5"/>
  </si>
  <si>
    <t>■平成２９年度　伊達市地域職業相談室利用状況</t>
    <phoneticPr fontId="8"/>
  </si>
  <si>
    <t xml:space="preserve">… </t>
    <phoneticPr fontId="1"/>
  </si>
  <si>
    <t>　本表は、厚生労働省所管の介護保険事業状況報告（各年10月月報）によるものである。介護予防サービスの利用者は含んでいない。</t>
    <rPh sb="24" eb="26">
      <t>カクネン</t>
    </rPh>
    <rPh sb="28" eb="29">
      <t>ガツ</t>
    </rPh>
    <rPh sb="29" eb="31">
      <t>ゲッポウ</t>
    </rPh>
    <rPh sb="41" eb="43">
      <t>カイゴ</t>
    </rPh>
    <rPh sb="43" eb="45">
      <t>ヨボウ</t>
    </rPh>
    <rPh sb="50" eb="53">
      <t>リヨウシャ</t>
    </rPh>
    <rPh sb="54" eb="55">
      <t>フク</t>
    </rPh>
    <phoneticPr fontId="3"/>
  </si>
  <si>
    <t>認知症対応型
通所介護</t>
    <rPh sb="0" eb="2">
      <t>ニンチ</t>
    </rPh>
    <rPh sb="2" eb="3">
      <t>ショウ</t>
    </rPh>
    <rPh sb="3" eb="6">
      <t>タイオウガタ</t>
    </rPh>
    <rPh sb="7" eb="9">
      <t>ツウショ</t>
    </rPh>
    <rPh sb="9" eb="11">
      <t>カイゴ</t>
    </rPh>
    <phoneticPr fontId="3"/>
  </si>
  <si>
    <t>認知症対応型
共同生活介護</t>
    <rPh sb="0" eb="2">
      <t>ニンチ</t>
    </rPh>
    <rPh sb="2" eb="3">
      <t>ショウ</t>
    </rPh>
    <rPh sb="3" eb="6">
      <t>タイオウガタ</t>
    </rPh>
    <rPh sb="7" eb="9">
      <t>キョウドウ</t>
    </rPh>
    <rPh sb="9" eb="11">
      <t>セイカツ</t>
    </rPh>
    <rPh sb="11" eb="13">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</si>
  <si>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3"/>
  </si>
  <si>
    <t>令和</t>
    <rPh sb="0" eb="2">
      <t>レイワ</t>
    </rPh>
    <phoneticPr fontId="1"/>
  </si>
  <si>
    <t>元</t>
    <rPh sb="0" eb="1">
      <t>ガン</t>
    </rPh>
    <phoneticPr fontId="1"/>
  </si>
  <si>
    <t>■平成３０年度　伊達市地域職業相談室利用状況</t>
    <phoneticPr fontId="8"/>
  </si>
  <si>
    <t>年度</t>
    <rPh sb="0" eb="2">
      <t>ネンド</t>
    </rPh>
    <phoneticPr fontId="1"/>
  </si>
  <si>
    <t xml:space="preserve">… </t>
  </si>
  <si>
    <t>重度心身障がい者医療費助成状況、手帳交付状況、特別障害者手当等受給世帯数</t>
    <phoneticPr fontId="1"/>
  </si>
  <si>
    <t>　　　　　　福島県企画調整部統計課編「福島県の賃金、労働時間及び雇用の動き」から作成</t>
    <phoneticPr fontId="1"/>
  </si>
  <si>
    <t>■令和元年度　伊達市地域職業相談室利用状況</t>
    <rPh sb="1" eb="3">
      <t>レイワ</t>
    </rPh>
    <rPh sb="3" eb="4">
      <t>ガン</t>
    </rPh>
    <phoneticPr fontId="8"/>
  </si>
  <si>
    <t>令和</t>
    <rPh sb="0" eb="2">
      <t>レイワ</t>
    </rPh>
    <phoneticPr fontId="4"/>
  </si>
  <si>
    <t>介護医療院</t>
    <rPh sb="0" eb="2">
      <t>カイゴ</t>
    </rPh>
    <rPh sb="2" eb="4">
      <t>イリョウ</t>
    </rPh>
    <rPh sb="4" eb="5">
      <t>イン</t>
    </rPh>
    <phoneticPr fontId="4"/>
  </si>
  <si>
    <t>年度</t>
  </si>
  <si>
    <t>医療保険各法</t>
    <rPh sb="0" eb="2">
      <t>イリョウ</t>
    </rPh>
    <rPh sb="2" eb="4">
      <t>ホケン</t>
    </rPh>
    <rPh sb="4" eb="5">
      <t>カク</t>
    </rPh>
    <rPh sb="5" eb="6">
      <t>ホウ</t>
    </rPh>
    <phoneticPr fontId="8"/>
  </si>
  <si>
    <t>77-1</t>
    <phoneticPr fontId="1"/>
  </si>
  <si>
    <t>77-2</t>
    <phoneticPr fontId="1"/>
  </si>
  <si>
    <t>79</t>
    <phoneticPr fontId="1"/>
  </si>
  <si>
    <t>80</t>
    <phoneticPr fontId="1"/>
  </si>
  <si>
    <t>81</t>
    <phoneticPr fontId="1"/>
  </si>
  <si>
    <t>82</t>
    <phoneticPr fontId="1"/>
  </si>
  <si>
    <t>83</t>
    <phoneticPr fontId="1"/>
  </si>
  <si>
    <t>84</t>
    <phoneticPr fontId="1"/>
  </si>
  <si>
    <t>85</t>
    <phoneticPr fontId="1"/>
  </si>
  <si>
    <t>86</t>
    <phoneticPr fontId="1"/>
  </si>
  <si>
    <t>87</t>
    <phoneticPr fontId="1"/>
  </si>
  <si>
    <t>88</t>
    <phoneticPr fontId="1"/>
  </si>
  <si>
    <t>89</t>
    <phoneticPr fontId="1"/>
  </si>
  <si>
    <t>90</t>
    <phoneticPr fontId="1"/>
  </si>
  <si>
    <t>91</t>
    <phoneticPr fontId="1"/>
  </si>
  <si>
    <t>元</t>
    <rPh sb="0" eb="1">
      <t>モト</t>
    </rPh>
    <phoneticPr fontId="1"/>
  </si>
  <si>
    <r>
      <t xml:space="preserve">複合型サービス
</t>
    </r>
    <r>
      <rPr>
        <sz val="7"/>
        <rFont val="ＭＳ 明朝"/>
        <family val="1"/>
        <charset val="128"/>
      </rPr>
      <t>（看護小規模多機能型居宅介護）</t>
    </r>
    <rPh sb="0" eb="3">
      <t>フクゴウガタ</t>
    </rPh>
    <rPh sb="9" eb="11">
      <t>カンゴ</t>
    </rPh>
    <rPh sb="11" eb="14">
      <t>ショウキボ</t>
    </rPh>
    <rPh sb="14" eb="22">
      <t>タキノウガタキョタクカイゴ</t>
    </rPh>
    <phoneticPr fontId="3"/>
  </si>
  <si>
    <t>（注）１介護扶助欄には、各区の支出のほか一括して国保団体連合会へ支出している金額が含まれているため、総額と内訳の合計とが一致しない。</t>
    <phoneticPr fontId="8"/>
  </si>
  <si>
    <t>　　　２医療扶助欄には、各区の支出のほか一括して支払基金へ支出している金額が含まれているため、総額と内訳の合計とが一致しない。</t>
    <phoneticPr fontId="8"/>
  </si>
  <si>
    <t>R2</t>
  </si>
  <si>
    <t>■令和２年度　伊達市地域職業相談室利用状況</t>
    <rPh sb="1" eb="3">
      <t>レイワ</t>
    </rPh>
    <phoneticPr fontId="8"/>
  </si>
  <si>
    <t>年 1</t>
    <phoneticPr fontId="3"/>
  </si>
  <si>
    <t>▲ 3.67</t>
  </si>
  <si>
    <t>死亡一時金</t>
    <rPh sb="0" eb="5">
      <t>シボウイチジキン</t>
    </rPh>
    <phoneticPr fontId="1"/>
  </si>
  <si>
    <t>令和２年度</t>
    <rPh sb="0" eb="2">
      <t>レイワ</t>
    </rPh>
    <rPh sb="3" eb="5">
      <t>ネンド</t>
    </rPh>
    <phoneticPr fontId="4"/>
  </si>
  <si>
    <t>資 料  ネウボラ推進課</t>
    <rPh sb="0" eb="1">
      <t>シ</t>
    </rPh>
    <rPh sb="2" eb="3">
      <t>リョウ</t>
    </rPh>
    <rPh sb="9" eb="11">
      <t>スイシン</t>
    </rPh>
    <rPh sb="11" eb="12">
      <t>カ</t>
    </rPh>
    <phoneticPr fontId="8"/>
  </si>
  <si>
    <t>76-1</t>
    <phoneticPr fontId="1"/>
  </si>
  <si>
    <t>76-2</t>
    <phoneticPr fontId="1"/>
  </si>
  <si>
    <t>76-3</t>
    <phoneticPr fontId="1"/>
  </si>
  <si>
    <t>78</t>
    <phoneticPr fontId="1"/>
  </si>
  <si>
    <t>77-1  職業紹介状況（福島県）（一般紹介）</t>
    <rPh sb="6" eb="7">
      <t>ショク</t>
    </rPh>
    <rPh sb="7" eb="8">
      <t>ギョウ</t>
    </rPh>
    <rPh sb="8" eb="9">
      <t>タスク</t>
    </rPh>
    <rPh sb="9" eb="10">
      <t>スケ</t>
    </rPh>
    <rPh sb="10" eb="12">
      <t>ジョウキョウ</t>
    </rPh>
    <rPh sb="13" eb="16">
      <t>フクシマケン</t>
    </rPh>
    <rPh sb="18" eb="20">
      <t>イッパン</t>
    </rPh>
    <rPh sb="20" eb="22">
      <t>ショウカイ</t>
    </rPh>
    <phoneticPr fontId="3"/>
  </si>
  <si>
    <t>78  伊達市地域職業相談室利用状況</t>
    <rPh sb="4" eb="6">
      <t>ダテ</t>
    </rPh>
    <rPh sb="6" eb="7">
      <t>シ</t>
    </rPh>
    <rPh sb="7" eb="9">
      <t>チイキ</t>
    </rPh>
    <rPh sb="9" eb="11">
      <t>ショクギョウ</t>
    </rPh>
    <rPh sb="11" eb="14">
      <t>ソウダンシツ</t>
    </rPh>
    <rPh sb="14" eb="16">
      <t>リヨウ</t>
    </rPh>
    <rPh sb="16" eb="18">
      <t>ジョウキョウ</t>
    </rPh>
    <phoneticPr fontId="8"/>
  </si>
  <si>
    <t>79　国民健康保険加入・給付状況</t>
    <rPh sb="3" eb="5">
      <t>コクミン</t>
    </rPh>
    <rPh sb="5" eb="7">
      <t>ケンコウ</t>
    </rPh>
    <rPh sb="7" eb="9">
      <t>ホケン</t>
    </rPh>
    <rPh sb="9" eb="11">
      <t>カニュウ</t>
    </rPh>
    <rPh sb="12" eb="14">
      <t>キュウフ</t>
    </rPh>
    <rPh sb="14" eb="16">
      <t>ジョウキョウ</t>
    </rPh>
    <phoneticPr fontId="1"/>
  </si>
  <si>
    <t>80　介護保険事業による要介護（要支援）認定者数</t>
    <phoneticPr fontId="3"/>
  </si>
  <si>
    <t>81　介護サービス施設の在所者数及び居宅サービス利用者数</t>
    <rPh sb="3" eb="5">
      <t>カイゴ</t>
    </rPh>
    <rPh sb="9" eb="11">
      <t>シセツ</t>
    </rPh>
    <rPh sb="12" eb="14">
      <t>ザイショ</t>
    </rPh>
    <rPh sb="14" eb="15">
      <t>シャ</t>
    </rPh>
    <rPh sb="15" eb="16">
      <t>スウ</t>
    </rPh>
    <rPh sb="16" eb="17">
      <t>オヨ</t>
    </rPh>
    <rPh sb="18" eb="20">
      <t>キョタク</t>
    </rPh>
    <rPh sb="24" eb="27">
      <t>リヨウシャ</t>
    </rPh>
    <rPh sb="27" eb="28">
      <t>スウ</t>
    </rPh>
    <phoneticPr fontId="3"/>
  </si>
  <si>
    <t>82　介護保険給付決定状況</t>
    <phoneticPr fontId="3"/>
  </si>
  <si>
    <t>83　老人クラブ会員数</t>
    <rPh sb="3" eb="5">
      <t>ロウジン</t>
    </rPh>
    <rPh sb="8" eb="11">
      <t>カイインスウ</t>
    </rPh>
    <phoneticPr fontId="3"/>
  </si>
  <si>
    <t>84　養護老人ホーム等措置者数</t>
    <rPh sb="3" eb="5">
      <t>ヨウゴ</t>
    </rPh>
    <rPh sb="5" eb="7">
      <t>ロウジン</t>
    </rPh>
    <rPh sb="10" eb="11">
      <t>トウ</t>
    </rPh>
    <rPh sb="11" eb="13">
      <t>ソチ</t>
    </rPh>
    <rPh sb="13" eb="14">
      <t>シャ</t>
    </rPh>
    <rPh sb="14" eb="15">
      <t>スウ</t>
    </rPh>
    <phoneticPr fontId="8"/>
  </si>
  <si>
    <t>85　生活保護</t>
    <rPh sb="3" eb="5">
      <t>セイカツ</t>
    </rPh>
    <rPh sb="5" eb="7">
      <t>ホゴ</t>
    </rPh>
    <phoneticPr fontId="1"/>
  </si>
  <si>
    <t>86　重度心身障がい者医療費助成状況、手帳交付状況、特別障害者手当等受給世帯数</t>
    <rPh sb="3" eb="5">
      <t>ジュウド</t>
    </rPh>
    <rPh sb="5" eb="7">
      <t>シンシン</t>
    </rPh>
    <rPh sb="7" eb="8">
      <t>ショウ</t>
    </rPh>
    <rPh sb="10" eb="11">
      <t>シャ</t>
    </rPh>
    <rPh sb="11" eb="14">
      <t>イリョウヒ</t>
    </rPh>
    <rPh sb="14" eb="16">
      <t>ジョセイ</t>
    </rPh>
    <rPh sb="16" eb="18">
      <t>ジョウキョウ</t>
    </rPh>
    <phoneticPr fontId="1"/>
  </si>
  <si>
    <t>87　こども医療費助成状況、ひとり親家庭世帯数、ひとり親家庭医療費助成状況、</t>
    <phoneticPr fontId="1"/>
  </si>
  <si>
    <t>88　国民年金適用状況(拠出制）</t>
    <phoneticPr fontId="1"/>
  </si>
  <si>
    <t>89　国民年金給付状況（拠出制）</t>
    <rPh sb="3" eb="5">
      <t>コクミン</t>
    </rPh>
    <rPh sb="5" eb="7">
      <t>ネンキン</t>
    </rPh>
    <rPh sb="7" eb="9">
      <t>キュウフ</t>
    </rPh>
    <rPh sb="9" eb="11">
      <t>ジョウキョウ</t>
    </rPh>
    <rPh sb="12" eb="15">
      <t>キョシュツセイ</t>
    </rPh>
    <phoneticPr fontId="3"/>
  </si>
  <si>
    <t>90　福祉年金給付状況</t>
    <phoneticPr fontId="1"/>
  </si>
  <si>
    <t>91　後期高齢者医療給付状況及び１人当たり医療費</t>
    <rPh sb="3" eb="5">
      <t>コウキ</t>
    </rPh>
    <rPh sb="5" eb="7">
      <t>コウレイ</t>
    </rPh>
    <rPh sb="7" eb="8">
      <t>シャ</t>
    </rPh>
    <rPh sb="8" eb="10">
      <t>イリョウ</t>
    </rPh>
    <rPh sb="10" eb="12">
      <t>キュウフ</t>
    </rPh>
    <rPh sb="12" eb="14">
      <t>ジョウキョウ</t>
    </rPh>
    <rPh sb="14" eb="15">
      <t>オヨ</t>
    </rPh>
    <rPh sb="16" eb="18">
      <t>ヒトリ</t>
    </rPh>
    <rPh sb="18" eb="19">
      <t>ア</t>
    </rPh>
    <rPh sb="21" eb="24">
      <t>イリョウヒ</t>
    </rPh>
    <phoneticPr fontId="8"/>
  </si>
  <si>
    <t>■重度心身障がい者医療費助成状況</t>
    <rPh sb="1" eb="3">
      <t>ジュウド</t>
    </rPh>
    <rPh sb="3" eb="5">
      <t>シンシン</t>
    </rPh>
    <rPh sb="5" eb="6">
      <t>ショウ</t>
    </rPh>
    <rPh sb="8" eb="9">
      <t>シャ</t>
    </rPh>
    <rPh sb="9" eb="11">
      <t>イリョウ</t>
    </rPh>
    <rPh sb="11" eb="12">
      <t>ヒ</t>
    </rPh>
    <rPh sb="12" eb="14">
      <t>ジョセイ</t>
    </rPh>
    <rPh sb="14" eb="16">
      <t>ジョウキョウ</t>
    </rPh>
    <phoneticPr fontId="8"/>
  </si>
  <si>
    <t>高齢者医療確保法</t>
    <rPh sb="0" eb="2">
      <t>コウレイ</t>
    </rPh>
    <rPh sb="2" eb="3">
      <t>シャ</t>
    </rPh>
    <rPh sb="3" eb="5">
      <t>イリョウ</t>
    </rPh>
    <rPh sb="5" eb="7">
      <t>カクホ</t>
    </rPh>
    <rPh sb="7" eb="8">
      <t>ホウ</t>
    </rPh>
    <phoneticPr fontId="1"/>
  </si>
  <si>
    <t>■令和３年度　伊達市地域職業相談室利用状況</t>
    <rPh sb="1" eb="3">
      <t>レイワ</t>
    </rPh>
    <phoneticPr fontId="8"/>
  </si>
  <si>
    <t>年度末</t>
    <rPh sb="2" eb="3">
      <t>マツ</t>
    </rPh>
    <phoneticPr fontId="5"/>
  </si>
  <si>
    <t>年</t>
  </si>
  <si>
    <t>年度</t>
    <rPh sb="0" eb="2">
      <t>ネンド</t>
    </rPh>
    <phoneticPr fontId="4"/>
  </si>
  <si>
    <t>伊達市地域職業相談室利用状況（利用日数１日あたり集計表）</t>
    <rPh sb="3" eb="5">
      <t>チイキ</t>
    </rPh>
    <rPh sb="9" eb="10">
      <t>シツ</t>
    </rPh>
    <phoneticPr fontId="1"/>
  </si>
  <si>
    <t>　資　料　　毎月勤労統計調査特別調査</t>
    <rPh sb="1" eb="2">
      <t>シ</t>
    </rPh>
    <rPh sb="3" eb="4">
      <t>リョウ</t>
    </rPh>
    <rPh sb="6" eb="8">
      <t>マイツキ</t>
    </rPh>
    <rPh sb="8" eb="10">
      <t>キンロウ</t>
    </rPh>
    <rPh sb="10" eb="12">
      <t>トウケイ</t>
    </rPh>
    <rPh sb="12" eb="14">
      <t>チョウサ</t>
    </rPh>
    <rPh sb="14" eb="16">
      <t>トクベツ</t>
    </rPh>
    <rPh sb="16" eb="18">
      <t>チョウサ</t>
    </rPh>
    <phoneticPr fontId="1"/>
  </si>
  <si>
    <t>77-2  職業紹介状況（福島県）（産業別新規求人数）</t>
    <rPh sb="6" eb="7">
      <t>ショク</t>
    </rPh>
    <rPh sb="7" eb="8">
      <t>ギョウ</t>
    </rPh>
    <rPh sb="8" eb="9">
      <t>タスク</t>
    </rPh>
    <rPh sb="9" eb="10">
      <t>スケ</t>
    </rPh>
    <rPh sb="10" eb="12">
      <t>ジョウキョウ</t>
    </rPh>
    <rPh sb="13" eb="16">
      <t>フクシマケン</t>
    </rPh>
    <phoneticPr fontId="3"/>
  </si>
  <si>
    <t>令和３年度</t>
    <rPh sb="0" eb="2">
      <t>レイワ</t>
    </rPh>
    <rPh sb="3" eb="5">
      <t>ネンド</t>
    </rPh>
    <phoneticPr fontId="4"/>
  </si>
  <si>
    <t>■令和４年度　伊達市地域職業相談室利用状況</t>
    <rPh sb="1" eb="3">
      <t>レイワ</t>
    </rPh>
    <phoneticPr fontId="8"/>
  </si>
  <si>
    <t>R3</t>
  </si>
  <si>
    <t>R4</t>
  </si>
  <si>
    <t>令和４年度</t>
    <rPh sb="0" eb="2">
      <t>レイワ</t>
    </rPh>
    <rPh sb="3" eb="5">
      <t>ネンド</t>
    </rPh>
    <phoneticPr fontId="4"/>
  </si>
  <si>
    <t>■令和５年度　伊達市地域職業相談室利用状況</t>
    <rPh sb="1" eb="3">
      <t>レイワ</t>
    </rPh>
    <phoneticPr fontId="8"/>
  </si>
  <si>
    <t>令和５年度</t>
    <rPh sb="0" eb="2">
      <t>レイワ</t>
    </rPh>
    <rPh sb="3" eb="5">
      <t>ネンド</t>
    </rPh>
    <phoneticPr fontId="4"/>
  </si>
  <si>
    <t>令和</t>
    <rPh sb="0" eb="2">
      <t>レイワ</t>
    </rPh>
    <phoneticPr fontId="1"/>
  </si>
  <si>
    <t>▲ 0.96</t>
  </si>
  <si>
    <t>▲ 0.27</t>
  </si>
  <si>
    <t>-</t>
    <phoneticPr fontId="1"/>
  </si>
  <si>
    <t>R5</t>
  </si>
  <si>
    <t>令和２年度</t>
    <rPh sb="0" eb="2">
      <t>レイワ</t>
    </rPh>
    <rPh sb="3" eb="5">
      <t>ネンド</t>
    </rPh>
    <rPh sb="4" eb="5">
      <t>ド</t>
    </rPh>
    <phoneticPr fontId="11"/>
  </si>
  <si>
    <t>令和３年度</t>
    <rPh sb="0" eb="2">
      <t>レイワ</t>
    </rPh>
    <rPh sb="3" eb="5">
      <t>ネンド</t>
    </rPh>
    <rPh sb="4" eb="5">
      <t>ド</t>
    </rPh>
    <phoneticPr fontId="11"/>
  </si>
  <si>
    <t>令和４年度</t>
    <rPh sb="0" eb="2">
      <t>レイワ</t>
    </rPh>
    <rPh sb="3" eb="5">
      <t>ネンド</t>
    </rPh>
    <rPh sb="4" eb="5">
      <t>ド</t>
    </rPh>
    <phoneticPr fontId="11"/>
  </si>
  <si>
    <t>5年</t>
    <rPh sb="1" eb="2">
      <t>ネン</t>
    </rPh>
    <phoneticPr fontId="1"/>
  </si>
  <si>
    <t>　　資　料　　国保年金課「市町村別受給者数および年金額」</t>
    <rPh sb="7" eb="9">
      <t>コクホ</t>
    </rPh>
    <rPh sb="9" eb="11">
      <t>ネンキン</t>
    </rPh>
    <rPh sb="11" eb="12">
      <t>カ</t>
    </rPh>
    <phoneticPr fontId="3"/>
  </si>
  <si>
    <t>令和7年4月1日現在</t>
    <rPh sb="0" eb="2">
      <t>レイワ</t>
    </rPh>
    <rPh sb="3" eb="4">
      <t>ネン</t>
    </rPh>
    <rPh sb="5" eb="6">
      <t>ガツ</t>
    </rPh>
    <rPh sb="7" eb="8">
      <t>ニチ</t>
    </rPh>
    <rPh sb="8" eb="10">
      <t>ゲンザイ</t>
    </rPh>
    <phoneticPr fontId="20"/>
  </si>
  <si>
    <t>令和7年4月1日現在</t>
    <rPh sb="0" eb="1">
      <t>レイ</t>
    </rPh>
    <rPh sb="1" eb="2">
      <t>ワ</t>
    </rPh>
    <rPh sb="3" eb="4">
      <t>ネン</t>
    </rPh>
    <rPh sb="5" eb="6">
      <t>ガツ</t>
    </rPh>
    <rPh sb="7" eb="8">
      <t>ニチ</t>
    </rPh>
    <rPh sb="8" eb="10">
      <t>ゲンザイ</t>
    </rPh>
    <phoneticPr fontId="20"/>
  </si>
  <si>
    <t>　</t>
    <phoneticPr fontId="1"/>
  </si>
  <si>
    <t>■令和６年度　伊達市地域職業相談室利用状況</t>
    <rPh sb="1" eb="3">
      <t>レイワ</t>
    </rPh>
    <phoneticPr fontId="8"/>
  </si>
  <si>
    <t>令和６年度</t>
    <rPh sb="0" eb="2">
      <t>レイワ</t>
    </rPh>
    <rPh sb="3" eb="5">
      <t>ネンド</t>
    </rPh>
    <phoneticPr fontId="4"/>
  </si>
  <si>
    <t>令和６年度</t>
    <rPh sb="0" eb="2">
      <t>レイワ</t>
    </rPh>
    <rPh sb="3" eb="5">
      <t>ネンド</t>
    </rPh>
    <rPh sb="4" eb="5">
      <t>ド</t>
    </rPh>
    <phoneticPr fontId="8"/>
  </si>
  <si>
    <t>R6</t>
  </si>
  <si>
    <t>令和　2　年度</t>
    <rPh sb="0" eb="2">
      <t>レイワ</t>
    </rPh>
    <rPh sb="5" eb="7">
      <t>ネンド</t>
    </rPh>
    <phoneticPr fontId="4"/>
  </si>
  <si>
    <t>※現金給与総額＝きまって支給する現金給与額＋特別に支払われた現金給与額</t>
    <rPh sb="1" eb="7">
      <t>ゲンキンキュウヨソウガク</t>
    </rPh>
    <rPh sb="12" eb="14">
      <t>シキュウ</t>
    </rPh>
    <rPh sb="16" eb="21">
      <t>ゲンキンキュウヨガク</t>
    </rPh>
    <rPh sb="22" eb="24">
      <t>トクベツ</t>
    </rPh>
    <rPh sb="25" eb="27">
      <t>シハラ</t>
    </rPh>
    <rPh sb="30" eb="35">
      <t>ゲンキンキュウヨガク</t>
    </rPh>
    <phoneticPr fontId="1"/>
  </si>
  <si>
    <t>6年</t>
    <rPh sb="1" eb="2">
      <t>ネン</t>
    </rPh>
    <phoneticPr fontId="1"/>
  </si>
  <si>
    <t>△3</t>
    <phoneticPr fontId="1"/>
  </si>
  <si>
    <t>R6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</si>
</sst>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quot;▲ &quot;#,##0"/>
    <numFmt numFmtId="177" formatCode="#,##0;&quot;△ &quot;#,##0"/>
    <numFmt numFmtId="178" formatCode="#,##0.0;[Red]\-#,##0.0"/>
    <numFmt numFmtId="179" formatCode="#,##0.0"/>
    <numFmt numFmtId="180" formatCode="#,##0.00_ ;[Red]\-#,##0.00\ "/>
    <numFmt numFmtId="181" formatCode="#,##0.0;&quot;△ &quot;#,##0.0"/>
    <numFmt numFmtId="182" formatCode="0.0%"/>
    <numFmt numFmtId="183" formatCode="0.00;&quot;▲ &quot;0.00"/>
    <numFmt numFmtId="184" formatCode="#,##0;[Red]\-#,##0;&quot;-&quot;"/>
  </numFmts>
  <fonts count="56">
    <font>
      <sz val="11"/>
      <color theme="1"/>
      <name val="ＭＳ Ｐゴシック"/>
      <family val="2"/>
      <charset val="128"/>
      <scheme val="minor"/>
    </font>
    <font>
      <sz val="6"/>
      <name val="ＭＳ Ｐゴシック"/>
      <family val="2"/>
      <charset val="128"/>
      <scheme val="minor"/>
    </font>
    <font>
      <sz val="9"/>
      <name val="ＭＳ 明朝"/>
      <family val="1"/>
      <charset val="128"/>
    </font>
    <font>
      <sz val="6"/>
      <name val="ＭＳ 明朝"/>
      <family val="1"/>
      <charset val="128"/>
    </font>
    <font>
      <sz val="9"/>
      <color indexed="8"/>
      <name val="ＭＳ 明朝"/>
      <family val="1"/>
      <charset val="128"/>
    </font>
    <font>
      <b/>
      <sz val="9"/>
      <name val="ＭＳ ゴシック"/>
      <family val="3"/>
      <charset val="128"/>
    </font>
    <font>
      <b/>
      <sz val="12"/>
      <name val="ＭＳ 明朝"/>
      <family val="1"/>
      <charset val="128"/>
    </font>
    <font>
      <sz val="9"/>
      <color indexed="8"/>
      <name val="ＭＳ ゴシック"/>
      <family val="3"/>
      <charset val="128"/>
    </font>
    <font>
      <sz val="6"/>
      <name val="ＭＳ Ｐゴシック"/>
      <family val="3"/>
      <charset val="128"/>
    </font>
    <font>
      <sz val="11"/>
      <color theme="1"/>
      <name val="ＭＳ Ｐゴシック"/>
      <family val="2"/>
      <charset val="128"/>
      <scheme val="minor"/>
    </font>
    <font>
      <sz val="11"/>
      <name val="ＭＳ Ｐゴシック"/>
      <family val="3"/>
      <charset val="128"/>
    </font>
    <font>
      <b/>
      <sz val="10"/>
      <name val="ＭＳ 明朝"/>
      <family val="1"/>
      <charset val="128"/>
    </font>
    <font>
      <sz val="14"/>
      <name val="明朝"/>
      <family val="1"/>
      <charset val="128"/>
    </font>
    <font>
      <sz val="11"/>
      <name val="ＭＳ Ｐ明朝"/>
      <family val="1"/>
      <charset val="128"/>
    </font>
    <font>
      <sz val="9"/>
      <color theme="1"/>
      <name val="ＭＳ 明朝"/>
      <family val="1"/>
      <charset val="128"/>
    </font>
    <font>
      <sz val="12"/>
      <name val="ＭＳ 明朝"/>
      <family val="1"/>
      <charset val="128"/>
    </font>
    <font>
      <b/>
      <sz val="9"/>
      <name val="ＭＳ 明朝"/>
      <family val="1"/>
      <charset val="128"/>
    </font>
    <font>
      <sz val="9"/>
      <color indexed="10"/>
      <name val="ＭＳ 明朝"/>
      <family val="1"/>
      <charset val="128"/>
    </font>
    <font>
      <sz val="11"/>
      <name val="ＭＳ 明朝"/>
      <family val="1"/>
      <charset val="128"/>
    </font>
    <font>
      <sz val="10"/>
      <name val="ＭＳ 明朝"/>
      <family val="1"/>
      <charset val="128"/>
    </font>
    <font>
      <sz val="11"/>
      <color theme="1"/>
      <name val="ＭＳ 明朝"/>
      <family val="1"/>
      <charset val="128"/>
    </font>
    <font>
      <sz val="12"/>
      <color theme="1"/>
      <name val="ＭＳ 明朝"/>
      <family val="1"/>
      <charset val="128"/>
    </font>
    <font>
      <b/>
      <sz val="12"/>
      <color theme="1"/>
      <name val="ＭＳ 明朝"/>
      <family val="1"/>
      <charset val="128"/>
    </font>
    <font>
      <sz val="10"/>
      <color indexed="8"/>
      <name val="ＭＳ 明朝"/>
      <family val="1"/>
      <charset val="128"/>
    </font>
    <font>
      <sz val="10"/>
      <color theme="1"/>
      <name val="ＭＳ 明朝"/>
      <family val="1"/>
      <charset val="128"/>
    </font>
    <font>
      <b/>
      <sz val="10"/>
      <color indexed="8"/>
      <name val="ＭＳ 明朝"/>
      <family val="1"/>
      <charset val="128"/>
    </font>
    <font>
      <sz val="10"/>
      <color rgb="FFFF0000"/>
      <name val="ＭＳ 明朝"/>
      <family val="1"/>
      <charset val="128"/>
    </font>
    <font>
      <sz val="12"/>
      <color rgb="FFFF0000"/>
      <name val="ＭＳ 明朝"/>
      <family val="1"/>
      <charset val="128"/>
    </font>
    <font>
      <u/>
      <sz val="12"/>
      <color theme="10"/>
      <name val="ＭＳ 明朝"/>
      <family val="1"/>
      <charset val="128"/>
    </font>
    <font>
      <sz val="11"/>
      <color indexed="8"/>
      <name val="ＭＳ 明朝"/>
      <family val="1"/>
      <charset val="128"/>
    </font>
    <font>
      <sz val="9"/>
      <name val="ＭＳ ゴシック"/>
      <family val="3"/>
      <charset val="128"/>
    </font>
    <font>
      <sz val="10"/>
      <name val="ＭＳ ゴシック"/>
      <family val="3"/>
      <charset val="128"/>
    </font>
    <font>
      <sz val="11"/>
      <color rgb="FF00B0F0"/>
      <name val="ＭＳ 明朝"/>
      <family val="1"/>
      <charset val="128"/>
    </font>
    <font>
      <sz val="9"/>
      <color theme="1"/>
      <name val="Times New Roman"/>
      <family val="1"/>
    </font>
    <font>
      <u/>
      <sz val="11"/>
      <color indexed="12"/>
      <name val="ＭＳ Ｐゴシック"/>
      <family val="3"/>
      <charset val="128"/>
    </font>
    <font>
      <sz val="11"/>
      <color theme="1"/>
      <name val="ＭＳ Ｐゴシック"/>
      <family val="3"/>
      <charset val="128"/>
      <scheme val="minor"/>
    </font>
    <font>
      <sz val="7"/>
      <name val="ＭＳ 明朝"/>
      <family val="1"/>
      <charset val="128"/>
    </font>
    <font>
      <sz val="8"/>
      <name val="ＭＳ 明朝"/>
      <family val="1"/>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2"/>
      <color theme="1"/>
      <name val="ＭＳ 明朝"/>
      <family val="1"/>
      <charset val="128"/>
    </font>
    <font>
      <b/>
      <sz val="9"/>
      <color indexed="81"/>
      <name val="MS P ゴシック"/>
      <family val="3"/>
      <charset val="128"/>
    </font>
  </fonts>
  <fills count="34">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3">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style="thin">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diagonal/>
    </border>
    <border>
      <left style="thin">
        <color indexed="64"/>
      </left>
      <right/>
      <top style="dashed">
        <color indexed="64"/>
      </top>
      <bottom/>
      <diagonal/>
    </border>
  </borders>
  <cellStyleXfs count="10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8" fillId="0" borderId="0" applyNumberFormat="0" applyFill="0" applyBorder="0" applyAlignment="0" applyProtection="0">
      <alignment vertical="top"/>
      <protection locked="0"/>
    </xf>
    <xf numFmtId="38" fontId="9"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0" fontId="12" fillId="0" borderId="0"/>
    <xf numFmtId="0" fontId="18" fillId="0" borderId="0"/>
    <xf numFmtId="38" fontId="2" fillId="0" borderId="0" applyFont="0" applyFill="0" applyBorder="0" applyAlignment="0" applyProtection="0">
      <alignment vertical="center"/>
    </xf>
    <xf numFmtId="0" fontId="2" fillId="0" borderId="0">
      <alignment vertical="center"/>
    </xf>
    <xf numFmtId="38" fontId="10" fillId="0" borderId="0" applyFont="0" applyFill="0" applyBorder="0" applyAlignment="0" applyProtection="0"/>
    <xf numFmtId="0" fontId="33" fillId="0" borderId="0" applyFill="0" applyBorder="0" applyAlignment="0">
      <alignment vertical="center"/>
    </xf>
    <xf numFmtId="9" fontId="10"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xf numFmtId="38" fontId="35" fillId="0" borderId="0" applyFont="0" applyFill="0" applyBorder="0" applyAlignment="0" applyProtection="0">
      <alignment vertical="center"/>
    </xf>
    <xf numFmtId="38" fontId="2" fillId="0" borderId="0" applyFont="0" applyFill="0" applyBorder="0" applyAlignment="0" applyProtection="0"/>
    <xf numFmtId="38" fontId="9" fillId="0" borderId="0" applyFont="0" applyFill="0" applyBorder="0" applyAlignment="0" applyProtection="0">
      <alignment vertical="center"/>
    </xf>
    <xf numFmtId="38" fontId="35"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38" fontId="10" fillId="0" borderId="0" applyFont="0" applyFill="0" applyBorder="0" applyAlignment="0" applyProtection="0"/>
    <xf numFmtId="38" fontId="35"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6" fontId="13"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 fillId="0" borderId="0">
      <alignment vertical="center"/>
    </xf>
    <xf numFmtId="0" fontId="10" fillId="0" borderId="0">
      <alignment vertical="center"/>
    </xf>
    <xf numFmtId="0" fontId="2" fillId="0" borderId="0"/>
    <xf numFmtId="0" fontId="10" fillId="0" borderId="0">
      <alignment vertical="center"/>
    </xf>
    <xf numFmtId="0" fontId="2" fillId="0" borderId="0">
      <alignment vertical="center"/>
    </xf>
    <xf numFmtId="0" fontId="35" fillId="0" borderId="0">
      <alignment vertical="center"/>
    </xf>
    <xf numFmtId="0" fontId="2" fillId="0" borderId="0">
      <alignment vertical="center"/>
    </xf>
    <xf numFmtId="0" fontId="2" fillId="0" borderId="0"/>
    <xf numFmtId="0" fontId="9" fillId="0" borderId="0">
      <alignment vertical="center"/>
    </xf>
    <xf numFmtId="0" fontId="35" fillId="0" borderId="0">
      <alignment vertical="center"/>
    </xf>
    <xf numFmtId="0" fontId="2" fillId="0" borderId="0">
      <alignment vertical="center"/>
    </xf>
    <xf numFmtId="0" fontId="35" fillId="0" borderId="0">
      <alignment vertical="center"/>
    </xf>
    <xf numFmtId="0" fontId="2" fillId="0" borderId="0"/>
    <xf numFmtId="0" fontId="10" fillId="0" borderId="0"/>
    <xf numFmtId="0" fontId="10" fillId="0" borderId="0">
      <alignment vertical="center"/>
    </xf>
    <xf numFmtId="0" fontId="2" fillId="0" borderId="0">
      <alignment vertical="center"/>
    </xf>
    <xf numFmtId="0" fontId="9" fillId="0" borderId="0">
      <alignment vertical="center"/>
    </xf>
    <xf numFmtId="0" fontId="35" fillId="11" borderId="0" applyNumberFormat="0" applyBorder="0" applyAlignment="0" applyProtection="0">
      <alignment vertical="center"/>
    </xf>
    <xf numFmtId="0" fontId="35" fillId="15" borderId="0" applyNumberFormat="0" applyBorder="0" applyAlignment="0" applyProtection="0">
      <alignment vertical="center"/>
    </xf>
    <xf numFmtId="0" fontId="35" fillId="19" borderId="0" applyNumberFormat="0" applyBorder="0" applyAlignment="0" applyProtection="0">
      <alignment vertical="center"/>
    </xf>
    <xf numFmtId="0" fontId="35" fillId="23" borderId="0" applyNumberFormat="0" applyBorder="0" applyAlignment="0" applyProtection="0">
      <alignment vertical="center"/>
    </xf>
    <xf numFmtId="0" fontId="35" fillId="27" borderId="0" applyNumberFormat="0" applyBorder="0" applyAlignment="0" applyProtection="0">
      <alignment vertical="center"/>
    </xf>
    <xf numFmtId="0" fontId="35" fillId="31" borderId="0" applyNumberFormat="0" applyBorder="0" applyAlignment="0" applyProtection="0">
      <alignment vertical="center"/>
    </xf>
    <xf numFmtId="0" fontId="35" fillId="12" borderId="0" applyNumberFormat="0" applyBorder="0" applyAlignment="0" applyProtection="0">
      <alignment vertical="center"/>
    </xf>
    <xf numFmtId="0" fontId="35" fillId="16"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5" fillId="28" borderId="0" applyNumberFormat="0" applyBorder="0" applyAlignment="0" applyProtection="0">
      <alignment vertical="center"/>
    </xf>
    <xf numFmtId="0" fontId="35" fillId="32" borderId="0" applyNumberFormat="0" applyBorder="0" applyAlignment="0" applyProtection="0">
      <alignment vertical="center"/>
    </xf>
    <xf numFmtId="0" fontId="38" fillId="13" borderId="0" applyNumberFormat="0" applyBorder="0" applyAlignment="0" applyProtection="0">
      <alignment vertical="center"/>
    </xf>
    <xf numFmtId="0" fontId="38" fillId="17" borderId="0" applyNumberFormat="0" applyBorder="0" applyAlignment="0" applyProtection="0">
      <alignment vertical="center"/>
    </xf>
    <xf numFmtId="0" fontId="38" fillId="21" borderId="0" applyNumberFormat="0" applyBorder="0" applyAlignment="0" applyProtection="0">
      <alignment vertical="center"/>
    </xf>
    <xf numFmtId="0" fontId="38" fillId="25" borderId="0" applyNumberFormat="0" applyBorder="0" applyAlignment="0" applyProtection="0">
      <alignment vertical="center"/>
    </xf>
    <xf numFmtId="0" fontId="38" fillId="29" borderId="0" applyNumberFormat="0" applyBorder="0" applyAlignment="0" applyProtection="0">
      <alignment vertical="center"/>
    </xf>
    <xf numFmtId="0" fontId="38" fillId="33" borderId="0" applyNumberFormat="0" applyBorder="0" applyAlignment="0" applyProtection="0">
      <alignment vertical="center"/>
    </xf>
    <xf numFmtId="0" fontId="38" fillId="10" borderId="0" applyNumberFormat="0" applyBorder="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38" fillId="22" borderId="0" applyNumberFormat="0" applyBorder="0" applyAlignment="0" applyProtection="0">
      <alignment vertical="center"/>
    </xf>
    <xf numFmtId="0" fontId="38" fillId="26" borderId="0" applyNumberFormat="0" applyBorder="0" applyAlignment="0" applyProtection="0">
      <alignment vertical="center"/>
    </xf>
    <xf numFmtId="0" fontId="38" fillId="30" borderId="0" applyNumberFormat="0" applyBorder="0" applyAlignment="0" applyProtection="0">
      <alignment vertical="center"/>
    </xf>
    <xf numFmtId="0" fontId="39" fillId="0" borderId="0" applyNumberFormat="0" applyFill="0" applyBorder="0" applyAlignment="0" applyProtection="0">
      <alignment vertical="center"/>
    </xf>
    <xf numFmtId="0" fontId="40" fillId="8" borderId="45" applyNumberFormat="0" applyAlignment="0" applyProtection="0">
      <alignment vertical="center"/>
    </xf>
    <xf numFmtId="0" fontId="41" fillId="5" borderId="0" applyNumberFormat="0" applyBorder="0" applyAlignment="0" applyProtection="0">
      <alignment vertical="center"/>
    </xf>
    <xf numFmtId="0" fontId="35" fillId="9" borderId="46" applyNumberFormat="0" applyFont="0" applyAlignment="0" applyProtection="0">
      <alignment vertical="center"/>
    </xf>
    <xf numFmtId="0" fontId="42" fillId="0" borderId="44" applyNumberFormat="0" applyFill="0" applyAlignment="0" applyProtection="0">
      <alignment vertical="center"/>
    </xf>
    <xf numFmtId="0" fontId="43" fillId="4" borderId="0" applyNumberFormat="0" applyBorder="0" applyAlignment="0" applyProtection="0">
      <alignment vertical="center"/>
    </xf>
    <xf numFmtId="0" fontId="44" fillId="7" borderId="42" applyNumberFormat="0" applyAlignment="0" applyProtection="0">
      <alignment vertical="center"/>
    </xf>
    <xf numFmtId="0" fontId="45" fillId="0" borderId="0" applyNumberFormat="0" applyFill="0" applyBorder="0" applyAlignment="0" applyProtection="0">
      <alignment vertical="center"/>
    </xf>
    <xf numFmtId="0" fontId="46" fillId="0" borderId="39" applyNumberFormat="0" applyFill="0" applyAlignment="0" applyProtection="0">
      <alignment vertical="center"/>
    </xf>
    <xf numFmtId="0" fontId="47" fillId="0" borderId="40" applyNumberFormat="0" applyFill="0" applyAlignment="0" applyProtection="0">
      <alignment vertical="center"/>
    </xf>
    <xf numFmtId="0" fontId="48" fillId="0" borderId="41" applyNumberFormat="0" applyFill="0" applyAlignment="0" applyProtection="0">
      <alignment vertical="center"/>
    </xf>
    <xf numFmtId="0" fontId="48" fillId="0" borderId="0" applyNumberFormat="0" applyFill="0" applyBorder="0" applyAlignment="0" applyProtection="0">
      <alignment vertical="center"/>
    </xf>
    <xf numFmtId="0" fontId="49" fillId="0" borderId="47" applyNumberFormat="0" applyFill="0" applyAlignment="0" applyProtection="0">
      <alignment vertical="center"/>
    </xf>
    <xf numFmtId="0" fontId="50" fillId="7" borderId="43" applyNumberFormat="0" applyAlignment="0" applyProtection="0">
      <alignment vertical="center"/>
    </xf>
    <xf numFmtId="0" fontId="51" fillId="0" borderId="0" applyNumberFormat="0" applyFill="0" applyBorder="0" applyAlignment="0" applyProtection="0">
      <alignment vertical="center"/>
    </xf>
    <xf numFmtId="0" fontId="52" fillId="6" borderId="42" applyNumberFormat="0" applyAlignment="0" applyProtection="0">
      <alignment vertical="center"/>
    </xf>
    <xf numFmtId="0" fontId="10" fillId="0" borderId="0">
      <alignment vertical="center"/>
    </xf>
    <xf numFmtId="0" fontId="35" fillId="0" borderId="0">
      <alignment vertical="center"/>
    </xf>
    <xf numFmtId="0" fontId="10" fillId="0" borderId="0">
      <alignment vertical="center"/>
    </xf>
    <xf numFmtId="0" fontId="10" fillId="0" borderId="0">
      <alignment vertical="center"/>
    </xf>
    <xf numFmtId="0" fontId="10" fillId="0" borderId="0">
      <alignment vertical="center"/>
    </xf>
    <xf numFmtId="0" fontId="53" fillId="3" borderId="0" applyNumberFormat="0" applyBorder="0" applyAlignment="0" applyProtection="0">
      <alignment vertical="center"/>
    </xf>
    <xf numFmtId="6" fontId="13" fillId="0" borderId="0" applyFont="0" applyFill="0" applyBorder="0" applyAlignment="0" applyProtection="0"/>
    <xf numFmtId="6" fontId="13" fillId="0" borderId="0" applyFont="0" applyFill="0" applyBorder="0" applyAlignment="0" applyProtection="0"/>
  </cellStyleXfs>
  <cellXfs count="507">
    <xf numFmtId="0" fontId="0" fillId="0" borderId="0" xfId="0">
      <alignment vertical="center"/>
    </xf>
    <xf numFmtId="0" fontId="2" fillId="0" borderId="0" xfId="1">
      <alignment vertical="center"/>
    </xf>
    <xf numFmtId="0" fontId="2" fillId="0" borderId="0" xfId="1" applyAlignment="1">
      <alignment horizontal="distributed"/>
    </xf>
    <xf numFmtId="38" fontId="4" fillId="0" borderId="1" xfId="2" applyFont="1" applyFill="1" applyBorder="1" applyAlignment="1" applyProtection="1">
      <alignment horizontal="right"/>
      <protection locked="0"/>
    </xf>
    <xf numFmtId="38" fontId="4" fillId="0" borderId="1" xfId="2" applyFont="1" applyFill="1" applyBorder="1" applyAlignment="1" applyProtection="1">
      <protection locked="0"/>
    </xf>
    <xf numFmtId="0" fontId="4" fillId="0" borderId="2" xfId="1" applyFont="1" applyBorder="1" applyAlignment="1" applyProtection="1">
      <alignment horizontal="center"/>
      <protection locked="0"/>
    </xf>
    <xf numFmtId="0" fontId="2" fillId="0" borderId="1" xfId="1" applyBorder="1">
      <alignment vertical="center"/>
    </xf>
    <xf numFmtId="0" fontId="2" fillId="0" borderId="3" xfId="1" applyBorder="1">
      <alignment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0" xfId="1" applyAlignment="1">
      <alignment horizontal="right" vertical="center"/>
    </xf>
    <xf numFmtId="0" fontId="2" fillId="0" borderId="0" xfId="1" applyAlignment="1">
      <alignment horizontal="right"/>
    </xf>
    <xf numFmtId="0" fontId="6" fillId="0" borderId="0" xfId="1" applyFont="1">
      <alignment vertical="center"/>
    </xf>
    <xf numFmtId="0" fontId="2" fillId="0" borderId="0" xfId="1" applyAlignment="1"/>
    <xf numFmtId="38" fontId="2" fillId="0" borderId="0" xfId="1" applyNumberFormat="1">
      <alignment vertical="center"/>
    </xf>
    <xf numFmtId="0" fontId="6" fillId="0" borderId="0" xfId="0" applyFont="1">
      <alignment vertical="center"/>
    </xf>
    <xf numFmtId="38" fontId="0" fillId="0" borderId="0" xfId="0" applyNumberFormat="1">
      <alignment vertical="center"/>
    </xf>
    <xf numFmtId="38" fontId="0" fillId="0" borderId="0" xfId="2" applyFont="1" applyFill="1" applyBorder="1" applyAlignment="1"/>
    <xf numFmtId="38" fontId="0" fillId="0" borderId="0" xfId="2" applyFont="1" applyFill="1" applyBorder="1" applyAlignment="1">
      <alignment horizontal="right"/>
    </xf>
    <xf numFmtId="177" fontId="4" fillId="0" borderId="1" xfId="1" applyNumberFormat="1" applyFont="1" applyBorder="1" applyProtection="1">
      <alignment vertical="center"/>
      <protection locked="0"/>
    </xf>
    <xf numFmtId="176" fontId="4" fillId="0" borderId="1" xfId="1" applyNumberFormat="1" applyFont="1" applyBorder="1" applyProtection="1">
      <alignment vertical="center"/>
      <protection locked="0"/>
    </xf>
    <xf numFmtId="176" fontId="4" fillId="0" borderId="1" xfId="1" applyNumberFormat="1" applyFont="1" applyBorder="1" applyAlignment="1" applyProtection="1">
      <alignment horizontal="right" vertical="center"/>
      <protection locked="0"/>
    </xf>
    <xf numFmtId="49" fontId="2" fillId="0" borderId="2" xfId="1" applyNumberFormat="1" applyBorder="1">
      <alignment vertical="center"/>
    </xf>
    <xf numFmtId="0" fontId="3" fillId="0" borderId="27" xfId="1" applyFont="1" applyBorder="1" applyAlignment="1">
      <alignment horizontal="center" vertical="center" wrapText="1" shrinkToFit="1"/>
    </xf>
    <xf numFmtId="0" fontId="2" fillId="0" borderId="17" xfId="1" applyBorder="1" applyAlignment="1">
      <alignment horizontal="center" vertical="center" wrapText="1"/>
    </xf>
    <xf numFmtId="0" fontId="2" fillId="0" borderId="27" xfId="1" applyBorder="1" applyAlignment="1">
      <alignment horizontal="center" vertical="center" wrapText="1"/>
    </xf>
    <xf numFmtId="0" fontId="2" fillId="0" borderId="12" xfId="1" applyBorder="1" applyAlignment="1">
      <alignment horizontal="center" vertical="center" wrapText="1"/>
    </xf>
    <xf numFmtId="0" fontId="2" fillId="0" borderId="11" xfId="1" applyBorder="1" applyAlignment="1">
      <alignment horizontal="center" vertical="center" wrapText="1"/>
    </xf>
    <xf numFmtId="0" fontId="2" fillId="0" borderId="4" xfId="1" applyBorder="1" applyAlignment="1">
      <alignment horizontal="center" vertical="center" wrapText="1"/>
    </xf>
    <xf numFmtId="0" fontId="2" fillId="0" borderId="4" xfId="1" applyBorder="1" applyAlignment="1">
      <alignment horizontal="center" vertical="center"/>
    </xf>
    <xf numFmtId="3" fontId="13" fillId="0" borderId="0" xfId="9" applyNumberFormat="1" applyFont="1" applyAlignment="1">
      <alignment vertical="center"/>
    </xf>
    <xf numFmtId="3" fontId="13" fillId="0" borderId="0" xfId="9" applyNumberFormat="1" applyFont="1" applyAlignment="1">
      <alignment horizontal="right" vertical="center"/>
    </xf>
    <xf numFmtId="3" fontId="13" fillId="0" borderId="0" xfId="9" applyNumberFormat="1" applyFont="1" applyAlignment="1">
      <alignment horizontal="center" vertical="center"/>
    </xf>
    <xf numFmtId="0" fontId="13" fillId="0" borderId="0" xfId="0" applyFont="1">
      <alignment vertical="center"/>
    </xf>
    <xf numFmtId="3" fontId="13" fillId="0" borderId="0" xfId="9" quotePrefix="1" applyNumberFormat="1"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3" fontId="13" fillId="0" borderId="0" xfId="9" quotePrefix="1" applyNumberFormat="1" applyFont="1" applyAlignment="1">
      <alignment horizontal="center" vertical="center"/>
    </xf>
    <xf numFmtId="181" fontId="4" fillId="0" borderId="1" xfId="1" applyNumberFormat="1" applyFont="1" applyBorder="1" applyAlignment="1" applyProtection="1">
      <alignment horizontal="right"/>
      <protection locked="0"/>
    </xf>
    <xf numFmtId="0" fontId="17" fillId="0" borderId="0" xfId="1" applyFont="1">
      <alignment vertical="center"/>
    </xf>
    <xf numFmtId="0" fontId="15" fillId="0" borderId="0" xfId="1" applyFont="1" applyAlignment="1">
      <alignment horizontal="left" vertical="center"/>
    </xf>
    <xf numFmtId="0" fontId="6" fillId="0" borderId="0" xfId="1" applyFont="1" applyAlignment="1">
      <alignment horizontal="left" vertical="center"/>
    </xf>
    <xf numFmtId="0" fontId="19" fillId="0" borderId="0" xfId="6" applyFont="1"/>
    <xf numFmtId="0" fontId="6" fillId="0" borderId="0" xfId="6" applyFont="1"/>
    <xf numFmtId="0" fontId="20" fillId="0" borderId="0" xfId="0" applyFont="1">
      <alignment vertical="center"/>
    </xf>
    <xf numFmtId="0" fontId="22" fillId="0" borderId="0" xfId="0" applyFont="1">
      <alignment vertical="center"/>
    </xf>
    <xf numFmtId="0" fontId="20" fillId="0" borderId="3" xfId="0" applyFont="1" applyBorder="1">
      <alignment vertical="center"/>
    </xf>
    <xf numFmtId="0" fontId="20" fillId="0" borderId="0" xfId="0" applyFont="1" applyAlignment="1"/>
    <xf numFmtId="0" fontId="15" fillId="0" borderId="0" xfId="1" applyFont="1">
      <alignment vertical="center"/>
    </xf>
    <xf numFmtId="0" fontId="19" fillId="0" borderId="0" xfId="1" applyFont="1">
      <alignment vertical="center"/>
    </xf>
    <xf numFmtId="0" fontId="19" fillId="0" borderId="4" xfId="1" applyFont="1" applyBorder="1" applyAlignment="1">
      <alignment horizontal="center" vertical="center"/>
    </xf>
    <xf numFmtId="0" fontId="19" fillId="0" borderId="0" xfId="1" applyFont="1" applyAlignment="1">
      <alignment horizontal="center" vertical="center"/>
    </xf>
    <xf numFmtId="0" fontId="19" fillId="0" borderId="3" xfId="1" applyFont="1" applyBorder="1">
      <alignment vertical="center"/>
    </xf>
    <xf numFmtId="0" fontId="23" fillId="0" borderId="0" xfId="1" applyFont="1" applyAlignment="1" applyProtection="1">
      <alignment horizontal="right"/>
      <protection locked="0"/>
    </xf>
    <xf numFmtId="0" fontId="23" fillId="0" borderId="3" xfId="1" applyFont="1" applyBorder="1" applyAlignment="1" applyProtection="1">
      <alignment horizontal="left"/>
      <protection locked="0"/>
    </xf>
    <xf numFmtId="38" fontId="23" fillId="0" borderId="0" xfId="2" applyFont="1" applyFill="1" applyBorder="1" applyAlignment="1" applyProtection="1">
      <alignment horizontal="right"/>
      <protection locked="0"/>
    </xf>
    <xf numFmtId="0" fontId="19" fillId="0" borderId="0" xfId="1" applyFont="1" applyAlignment="1"/>
    <xf numFmtId="0" fontId="25" fillId="0" borderId="3" xfId="1" applyFont="1" applyBorder="1" applyAlignment="1" applyProtection="1">
      <alignment horizontal="center"/>
      <protection locked="0"/>
    </xf>
    <xf numFmtId="0" fontId="19" fillId="0" borderId="1" xfId="1" applyFont="1" applyBorder="1">
      <alignment vertical="center"/>
    </xf>
    <xf numFmtId="0" fontId="23" fillId="0" borderId="2" xfId="1" applyFont="1" applyBorder="1" applyAlignment="1" applyProtection="1">
      <alignment horizontal="center"/>
      <protection locked="0"/>
    </xf>
    <xf numFmtId="38" fontId="23" fillId="0" borderId="1" xfId="2" applyFont="1" applyFill="1" applyBorder="1" applyAlignment="1" applyProtection="1">
      <alignment horizontal="right"/>
      <protection locked="0"/>
    </xf>
    <xf numFmtId="0" fontId="11" fillId="0" borderId="0" xfId="1" applyFont="1">
      <alignment vertical="center"/>
    </xf>
    <xf numFmtId="0" fontId="24" fillId="0" borderId="0" xfId="0" applyFont="1">
      <alignment vertical="center"/>
    </xf>
    <xf numFmtId="0" fontId="19" fillId="0" borderId="0" xfId="0" applyFont="1" applyAlignment="1"/>
    <xf numFmtId="0" fontId="24" fillId="0" borderId="35" xfId="0" applyFont="1" applyBorder="1" applyAlignment="1">
      <alignment horizontal="center" vertical="center"/>
    </xf>
    <xf numFmtId="0" fontId="24" fillId="0" borderId="34" xfId="0" applyFont="1" applyBorder="1" applyAlignment="1">
      <alignment horizontal="center" vertical="center"/>
    </xf>
    <xf numFmtId="0" fontId="19" fillId="0" borderId="33" xfId="0" applyFont="1" applyBorder="1" applyAlignment="1">
      <alignment horizontal="center"/>
    </xf>
    <xf numFmtId="0" fontId="19" fillId="0" borderId="24" xfId="0" applyFont="1" applyBorder="1" applyAlignment="1">
      <alignment horizontal="center"/>
    </xf>
    <xf numFmtId="0" fontId="19" fillId="0" borderId="22" xfId="0" applyFont="1" applyBorder="1" applyAlignment="1">
      <alignment horizontal="center"/>
    </xf>
    <xf numFmtId="0" fontId="19" fillId="0" borderId="20" xfId="0" applyFont="1" applyBorder="1" applyAlignment="1">
      <alignment horizontal="center"/>
    </xf>
    <xf numFmtId="0" fontId="19" fillId="0" borderId="14" xfId="0" applyFont="1" applyBorder="1" applyAlignment="1">
      <alignment horizontal="left"/>
    </xf>
    <xf numFmtId="0" fontId="19" fillId="0" borderId="0" xfId="0" applyFont="1" applyAlignment="1">
      <alignment horizontal="left"/>
    </xf>
    <xf numFmtId="0" fontId="21" fillId="0" borderId="0" xfId="0" applyFont="1">
      <alignment vertical="center"/>
    </xf>
    <xf numFmtId="0" fontId="6" fillId="0" borderId="0" xfId="0" applyFont="1" applyAlignment="1"/>
    <xf numFmtId="0" fontId="27" fillId="0" borderId="0" xfId="0" applyFont="1" applyAlignment="1">
      <alignment horizontal="center" vertical="center"/>
    </xf>
    <xf numFmtId="0" fontId="27" fillId="0" borderId="0" xfId="0" applyFont="1">
      <alignment vertical="center"/>
    </xf>
    <xf numFmtId="38" fontId="19" fillId="0" borderId="0" xfId="1" applyNumberFormat="1" applyFont="1" applyAlignment="1"/>
    <xf numFmtId="38" fontId="23" fillId="0" borderId="0" xfId="2" applyFont="1" applyFill="1" applyBorder="1" applyAlignment="1" applyProtection="1">
      <protection locked="0"/>
    </xf>
    <xf numFmtId="0" fontId="23" fillId="0" borderId="1" xfId="1" applyFont="1" applyBorder="1" applyAlignment="1" applyProtection="1">
      <alignment horizontal="center"/>
      <protection locked="0"/>
    </xf>
    <xf numFmtId="38" fontId="23" fillId="0" borderId="1" xfId="2" applyFont="1" applyFill="1" applyBorder="1" applyAlignment="1" applyProtection="1">
      <protection locked="0"/>
    </xf>
    <xf numFmtId="0" fontId="23" fillId="0" borderId="3" xfId="1" applyFont="1" applyBorder="1" applyAlignment="1" applyProtection="1">
      <protection locked="0"/>
    </xf>
    <xf numFmtId="38" fontId="23" fillId="0" borderId="0" xfId="2" applyFont="1" applyFill="1" applyAlignment="1" applyProtection="1">
      <alignment horizontal="right"/>
      <protection locked="0"/>
    </xf>
    <xf numFmtId="38" fontId="23" fillId="0" borderId="1" xfId="2" applyFont="1" applyFill="1" applyBorder="1" applyAlignment="1" applyProtection="1">
      <alignment horizontal="right" vertical="center"/>
      <protection locked="0"/>
    </xf>
    <xf numFmtId="0" fontId="23" fillId="0" borderId="1" xfId="1" applyFont="1" applyBorder="1" applyAlignment="1" applyProtection="1">
      <alignment horizontal="left"/>
      <protection locked="0"/>
    </xf>
    <xf numFmtId="0" fontId="19" fillId="0" borderId="0" xfId="1" applyFont="1" applyAlignment="1">
      <alignment horizontal="left" vertical="center"/>
    </xf>
    <xf numFmtId="0" fontId="19" fillId="0" borderId="0" xfId="0" applyFont="1" applyAlignment="1">
      <alignment horizontal="center" shrinkToFit="1"/>
    </xf>
    <xf numFmtId="0" fontId="11" fillId="0" borderId="1" xfId="0" applyFont="1" applyBorder="1" applyAlignment="1">
      <alignment horizontal="left"/>
    </xf>
    <xf numFmtId="0" fontId="24" fillId="0" borderId="0" xfId="0" applyFont="1" applyAlignment="1">
      <alignment horizontal="center"/>
    </xf>
    <xf numFmtId="38" fontId="19" fillId="0" borderId="0" xfId="5" applyFont="1" applyFill="1" applyBorder="1" applyAlignment="1">
      <alignment horizontal="right"/>
    </xf>
    <xf numFmtId="0" fontId="24" fillId="0" borderId="0" xfId="0" applyFont="1" applyAlignment="1"/>
    <xf numFmtId="0" fontId="19" fillId="0" borderId="0" xfId="0" applyFont="1" applyAlignment="1">
      <alignment horizontal="center"/>
    </xf>
    <xf numFmtId="0" fontId="11" fillId="0" borderId="0" xfId="0" applyFont="1" applyAlignment="1">
      <alignment horizontal="left"/>
    </xf>
    <xf numFmtId="0" fontId="19" fillId="0" borderId="0" xfId="0" applyFont="1" applyAlignment="1">
      <alignment horizontal="right"/>
    </xf>
    <xf numFmtId="0" fontId="24" fillId="0" borderId="0" xfId="0" applyFont="1" applyAlignment="1">
      <alignment horizontal="right"/>
    </xf>
    <xf numFmtId="38" fontId="19" fillId="0" borderId="27" xfId="5" applyFont="1" applyFill="1" applyBorder="1" applyAlignment="1">
      <alignment horizontal="center" vertical="center" wrapText="1" shrinkToFit="1"/>
    </xf>
    <xf numFmtId="0" fontId="19" fillId="0" borderId="0" xfId="0" applyFont="1" applyAlignment="1">
      <alignment horizontal="left" wrapText="1" shrinkToFit="1"/>
    </xf>
    <xf numFmtId="0" fontId="19" fillId="0" borderId="0" xfId="0" applyFont="1" applyAlignment="1">
      <alignment wrapText="1" shrinkToFit="1"/>
    </xf>
    <xf numFmtId="0" fontId="19" fillId="0" borderId="0" xfId="0" applyFont="1" applyAlignment="1">
      <alignment horizontal="left" wrapText="1"/>
    </xf>
    <xf numFmtId="0" fontId="24" fillId="0" borderId="0" xfId="0" applyFont="1" applyAlignment="1">
      <alignment horizontal="center" vertical="center"/>
    </xf>
    <xf numFmtId="38" fontId="23" fillId="0" borderId="0" xfId="2" applyFont="1" applyFill="1" applyAlignment="1" applyProtection="1">
      <protection locked="0"/>
    </xf>
    <xf numFmtId="38" fontId="24" fillId="0" borderId="0" xfId="0" applyNumberFormat="1" applyFont="1">
      <alignment vertical="center"/>
    </xf>
    <xf numFmtId="0" fontId="19" fillId="0" borderId="0" xfId="0" applyFont="1">
      <alignment vertical="center"/>
    </xf>
    <xf numFmtId="0" fontId="19" fillId="0" borderId="25" xfId="1" applyFont="1" applyBorder="1">
      <alignment vertical="center"/>
    </xf>
    <xf numFmtId="0" fontId="19" fillId="0" borderId="0" xfId="1" applyFont="1" applyAlignment="1" applyProtection="1">
      <alignment horizontal="right"/>
      <protection locked="0"/>
    </xf>
    <xf numFmtId="0" fontId="19" fillId="0" borderId="3" xfId="1" applyFont="1" applyBorder="1" applyAlignment="1" applyProtection="1">
      <alignment horizontal="left"/>
      <protection locked="0"/>
    </xf>
    <xf numFmtId="177" fontId="19" fillId="0" borderId="0" xfId="1" applyNumberFormat="1" applyFont="1" applyAlignment="1" applyProtection="1">
      <alignment horizontal="right"/>
      <protection locked="0"/>
    </xf>
    <xf numFmtId="176" fontId="19" fillId="0" borderId="0" xfId="1" applyNumberFormat="1" applyFont="1" applyAlignment="1" applyProtection="1">
      <alignment horizontal="right"/>
      <protection locked="0"/>
    </xf>
    <xf numFmtId="176" fontId="19" fillId="0" borderId="0" xfId="1" applyNumberFormat="1" applyFont="1" applyAlignment="1" applyProtection="1">
      <protection locked="0"/>
    </xf>
    <xf numFmtId="0" fontId="19" fillId="0" borderId="2" xfId="1" applyFont="1" applyBorder="1" applyAlignment="1" applyProtection="1">
      <alignment horizontal="center"/>
      <protection locked="0"/>
    </xf>
    <xf numFmtId="176" fontId="19" fillId="0" borderId="1" xfId="1" applyNumberFormat="1" applyFont="1" applyBorder="1" applyProtection="1">
      <alignment vertical="center"/>
      <protection locked="0"/>
    </xf>
    <xf numFmtId="177" fontId="19" fillId="0" borderId="1" xfId="1" applyNumberFormat="1" applyFont="1" applyBorder="1" applyAlignment="1" applyProtection="1">
      <alignment horizontal="right" vertical="center"/>
      <protection locked="0"/>
    </xf>
    <xf numFmtId="176" fontId="19" fillId="0" borderId="1" xfId="1" applyNumberFormat="1" applyFont="1" applyBorder="1" applyAlignment="1" applyProtection="1">
      <alignment horizontal="right" vertical="center"/>
      <protection locked="0"/>
    </xf>
    <xf numFmtId="0" fontId="19" fillId="0" borderId="0" xfId="1" applyFont="1" applyAlignment="1">
      <alignment horizontal="right" vertical="center"/>
    </xf>
    <xf numFmtId="0" fontId="19" fillId="0" borderId="0" xfId="1" applyFont="1" applyAlignment="1">
      <alignment horizontal="distributed"/>
    </xf>
    <xf numFmtId="0" fontId="19" fillId="0" borderId="6" xfId="0" applyFont="1" applyBorder="1" applyAlignment="1">
      <alignment horizontal="center" vertical="center" shrinkToFit="1"/>
    </xf>
    <xf numFmtId="0" fontId="20" fillId="0" borderId="0" xfId="0" applyFont="1" applyAlignment="1">
      <alignmen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vertical="center" wrapText="1"/>
    </xf>
    <xf numFmtId="0" fontId="2" fillId="0" borderId="0" xfId="0" applyFont="1" applyAlignment="1"/>
    <xf numFmtId="0" fontId="14" fillId="0" borderId="0" xfId="0" applyFont="1">
      <alignment vertical="center"/>
    </xf>
    <xf numFmtId="0" fontId="2" fillId="0" borderId="0" xfId="1" applyAlignment="1">
      <alignment horizontal="center" vertical="center" wrapText="1"/>
    </xf>
    <xf numFmtId="0" fontId="14" fillId="0" borderId="0" xfId="0" applyFont="1" applyAlignment="1"/>
    <xf numFmtId="0" fontId="2" fillId="0" borderId="0" xfId="0" applyFont="1" applyAlignment="1">
      <alignment horizontal="left"/>
    </xf>
    <xf numFmtId="38" fontId="14" fillId="0" borderId="0" xfId="5" applyFont="1" applyFill="1" applyBorder="1" applyAlignment="1">
      <alignment horizontal="right"/>
    </xf>
    <xf numFmtId="0" fontId="23" fillId="0" borderId="3" xfId="1" applyFont="1" applyBorder="1" applyAlignment="1" applyProtection="1">
      <alignment horizontal="center"/>
      <protection locked="0"/>
    </xf>
    <xf numFmtId="0" fontId="19" fillId="0" borderId="5" xfId="1" applyFont="1" applyBorder="1" applyAlignment="1">
      <alignment horizontal="center" vertical="center" shrinkToFit="1"/>
    </xf>
    <xf numFmtId="0" fontId="19" fillId="0" borderId="3" xfId="1" applyFont="1" applyBorder="1" applyAlignment="1" applyProtection="1">
      <protection locked="0"/>
    </xf>
    <xf numFmtId="0" fontId="19" fillId="0" borderId="5" xfId="1" applyFont="1" applyBorder="1" applyAlignment="1">
      <alignment horizontal="center" vertical="center"/>
    </xf>
    <xf numFmtId="0" fontId="24" fillId="0" borderId="0" xfId="0" applyFont="1" applyAlignment="1" applyProtection="1">
      <alignment horizontal="right"/>
      <protection locked="0"/>
    </xf>
    <xf numFmtId="0" fontId="24" fillId="0" borderId="3" xfId="0" applyFont="1" applyBorder="1" applyAlignment="1" applyProtection="1">
      <alignment horizontal="left"/>
      <protection locked="0"/>
    </xf>
    <xf numFmtId="38" fontId="24" fillId="0" borderId="0" xfId="2" applyFont="1" applyFill="1" applyBorder="1" applyAlignment="1" applyProtection="1">
      <protection locked="0"/>
    </xf>
    <xf numFmtId="38" fontId="24" fillId="0" borderId="0" xfId="2" applyFont="1" applyFill="1" applyBorder="1" applyAlignment="1" applyProtection="1">
      <alignment horizontal="right"/>
      <protection locked="0"/>
    </xf>
    <xf numFmtId="0" fontId="19" fillId="0" borderId="0" xfId="0" applyFont="1" applyAlignment="1" applyProtection="1">
      <alignment horizontal="right"/>
      <protection locked="0"/>
    </xf>
    <xf numFmtId="38" fontId="19" fillId="0" borderId="30" xfId="2" applyFont="1" applyFill="1" applyBorder="1" applyAlignment="1" applyProtection="1">
      <protection locked="0"/>
    </xf>
    <xf numFmtId="38" fontId="19" fillId="0" borderId="0" xfId="2" applyFont="1" applyFill="1" applyBorder="1" applyAlignment="1" applyProtection="1">
      <protection locked="0"/>
    </xf>
    <xf numFmtId="38" fontId="19" fillId="0" borderId="0" xfId="2" applyFont="1" applyFill="1" applyBorder="1" applyAlignment="1" applyProtection="1">
      <alignment horizontal="right"/>
      <protection locked="0"/>
    </xf>
    <xf numFmtId="49" fontId="24" fillId="0" borderId="3" xfId="0" applyNumberFormat="1" applyFont="1" applyBorder="1" applyAlignment="1"/>
    <xf numFmtId="49" fontId="24" fillId="0" borderId="3" xfId="0" applyNumberFormat="1" applyFont="1" applyBorder="1" applyAlignment="1">
      <alignment horizontal="left"/>
    </xf>
    <xf numFmtId="0" fontId="24" fillId="0" borderId="1" xfId="0" applyFont="1" applyBorder="1">
      <alignment vertical="center"/>
    </xf>
    <xf numFmtId="49" fontId="24" fillId="0" borderId="2" xfId="0" applyNumberFormat="1" applyFont="1" applyBorder="1">
      <alignment vertical="center"/>
    </xf>
    <xf numFmtId="38" fontId="24" fillId="0" borderId="1" xfId="2" applyFont="1" applyFill="1" applyBorder="1" applyAlignment="1" applyProtection="1">
      <alignment vertical="center"/>
      <protection locked="0"/>
    </xf>
    <xf numFmtId="38" fontId="24" fillId="0" borderId="1" xfId="2" applyFont="1" applyFill="1" applyBorder="1" applyAlignment="1" applyProtection="1">
      <alignment horizontal="right" vertical="center"/>
      <protection locked="0"/>
    </xf>
    <xf numFmtId="0" fontId="19" fillId="0" borderId="3" xfId="0" applyFont="1" applyBorder="1" applyAlignment="1" applyProtection="1">
      <alignment horizontal="center"/>
      <protection locked="0"/>
    </xf>
    <xf numFmtId="38" fontId="19" fillId="0" borderId="0" xfId="2" applyFont="1" applyFill="1" applyBorder="1" applyAlignment="1" applyProtection="1">
      <alignment shrinkToFit="1"/>
      <protection locked="0"/>
    </xf>
    <xf numFmtId="38" fontId="24" fillId="0" borderId="0" xfId="2" applyFont="1" applyFill="1" applyBorder="1" applyAlignment="1" applyProtection="1">
      <alignment shrinkToFit="1"/>
      <protection locked="0"/>
    </xf>
    <xf numFmtId="0" fontId="30" fillId="0" borderId="0" xfId="1" applyFont="1" applyAlignment="1"/>
    <xf numFmtId="0" fontId="20" fillId="0" borderId="0" xfId="0" applyFont="1" applyAlignment="1">
      <alignment horizontal="left" vertical="center"/>
    </xf>
    <xf numFmtId="180" fontId="23" fillId="0" borderId="0" xfId="2" applyNumberFormat="1" applyFont="1" applyFill="1" applyAlignment="1" applyProtection="1">
      <protection locked="0"/>
    </xf>
    <xf numFmtId="181" fontId="23" fillId="0" borderId="0" xfId="1" applyNumberFormat="1" applyFont="1" applyAlignment="1" applyProtection="1">
      <alignment horizontal="right"/>
      <protection locked="0"/>
    </xf>
    <xf numFmtId="0" fontId="23" fillId="0" borderId="0" xfId="1" applyFont="1" applyAlignment="1" applyProtection="1">
      <protection locked="0"/>
    </xf>
    <xf numFmtId="49" fontId="19" fillId="0" borderId="3" xfId="1" applyNumberFormat="1" applyFont="1" applyBorder="1" applyAlignment="1"/>
    <xf numFmtId="0" fontId="23" fillId="0" borderId="0" xfId="1" applyFont="1" applyProtection="1">
      <alignment vertical="center"/>
      <protection locked="0"/>
    </xf>
    <xf numFmtId="0" fontId="23" fillId="0" borderId="3" xfId="1" applyFont="1" applyBorder="1" applyProtection="1">
      <alignment vertical="center"/>
      <protection locked="0"/>
    </xf>
    <xf numFmtId="3" fontId="19" fillId="0" borderId="0" xfId="9" applyNumberFormat="1" applyFont="1" applyAlignment="1">
      <alignment horizontal="right" vertical="center"/>
    </xf>
    <xf numFmtId="38" fontId="19" fillId="0" borderId="0" xfId="5" applyFont="1" applyBorder="1" applyAlignment="1">
      <alignment vertical="center" shrinkToFit="1"/>
    </xf>
    <xf numFmtId="38" fontId="19" fillId="0" borderId="0" xfId="5" applyFont="1" applyBorder="1" applyAlignment="1">
      <alignment vertical="center"/>
    </xf>
    <xf numFmtId="38" fontId="24" fillId="0" borderId="0" xfId="5" applyFont="1" applyBorder="1">
      <alignment vertical="center"/>
    </xf>
    <xf numFmtId="0" fontId="23" fillId="0" borderId="0" xfId="1" applyFont="1" applyAlignment="1" applyProtection="1">
      <alignment horizontal="right" vertical="center"/>
      <protection locked="0"/>
    </xf>
    <xf numFmtId="0" fontId="23" fillId="0" borderId="3" xfId="1" applyFont="1" applyBorder="1" applyAlignment="1" applyProtection="1">
      <alignment horizontal="left" vertical="center"/>
      <protection locked="0"/>
    </xf>
    <xf numFmtId="38" fontId="23" fillId="0" borderId="0" xfId="2" applyFont="1" applyFill="1" applyBorder="1" applyAlignment="1" applyProtection="1">
      <alignment vertical="center"/>
      <protection locked="0"/>
    </xf>
    <xf numFmtId="38" fontId="23" fillId="0" borderId="0" xfId="2" applyFont="1" applyFill="1" applyBorder="1" applyAlignment="1" applyProtection="1">
      <alignment horizontal="right" vertical="center"/>
      <protection locked="0"/>
    </xf>
    <xf numFmtId="0" fontId="23" fillId="0" borderId="3" xfId="1" applyFont="1" applyBorder="1" applyAlignment="1" applyProtection="1">
      <alignment horizontal="center" vertical="center"/>
      <protection locked="0"/>
    </xf>
    <xf numFmtId="0" fontId="23" fillId="0" borderId="0" xfId="1" applyFont="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11" fillId="0" borderId="0" xfId="0" applyFont="1" applyAlignment="1"/>
    <xf numFmtId="0" fontId="19" fillId="0" borderId="17"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24" fillId="0" borderId="0" xfId="0" applyFont="1" applyAlignment="1">
      <alignment horizontal="right" vertical="center"/>
    </xf>
    <xf numFmtId="0" fontId="11" fillId="0" borderId="0" xfId="0" applyFont="1" applyAlignment="1">
      <alignment horizontal="left" vertical="center"/>
    </xf>
    <xf numFmtId="38" fontId="19" fillId="0" borderId="0" xfId="5" applyFont="1" applyFill="1" applyBorder="1" applyAlignment="1">
      <alignment horizontal="right" vertical="center"/>
    </xf>
    <xf numFmtId="0" fontId="31" fillId="0" borderId="0" xfId="1" applyFont="1" applyAlignment="1"/>
    <xf numFmtId="0" fontId="32" fillId="0" borderId="0" xfId="0" applyFont="1">
      <alignment vertical="center"/>
    </xf>
    <xf numFmtId="38" fontId="19" fillId="0" borderId="6" xfId="5" applyFont="1" applyFill="1" applyBorder="1" applyAlignment="1">
      <alignment horizontal="center" vertical="center" shrinkToFit="1"/>
    </xf>
    <xf numFmtId="0" fontId="6" fillId="0" borderId="0" xfId="12" applyFont="1">
      <alignment vertical="center"/>
    </xf>
    <xf numFmtId="38" fontId="19" fillId="0" borderId="0" xfId="13" applyFont="1"/>
    <xf numFmtId="38" fontId="19" fillId="0" borderId="20" xfId="13" applyFont="1" applyBorder="1" applyAlignment="1">
      <alignment horizontal="center" vertical="center"/>
    </xf>
    <xf numFmtId="38" fontId="19" fillId="0" borderId="6" xfId="13" applyFont="1" applyBorder="1" applyAlignment="1">
      <alignment horizontal="right" vertical="center"/>
    </xf>
    <xf numFmtId="179" fontId="19" fillId="0" borderId="20" xfId="13" applyNumberFormat="1" applyFont="1" applyBorder="1" applyAlignment="1">
      <alignment horizontal="right" vertical="center"/>
    </xf>
    <xf numFmtId="179" fontId="19" fillId="0" borderId="28" xfId="13" applyNumberFormat="1" applyFont="1" applyBorder="1" applyAlignment="1">
      <alignment horizontal="right" vertical="center"/>
    </xf>
    <xf numFmtId="179" fontId="19" fillId="0" borderId="29" xfId="13" applyNumberFormat="1" applyFont="1" applyBorder="1" applyAlignment="1">
      <alignment horizontal="right" vertical="center"/>
    </xf>
    <xf numFmtId="38" fontId="19" fillId="0" borderId="6" xfId="13" applyFont="1" applyBorder="1" applyAlignment="1">
      <alignment horizontal="center" vertical="center"/>
    </xf>
    <xf numFmtId="38" fontId="19" fillId="0" borderId="4" xfId="13" applyFont="1" applyBorder="1" applyAlignment="1">
      <alignment horizontal="right" vertical="center"/>
    </xf>
    <xf numFmtId="38" fontId="23" fillId="0" borderId="0" xfId="11" applyFont="1" applyFill="1" applyBorder="1" applyAlignment="1" applyProtection="1">
      <alignment horizontal="right"/>
      <protection locked="0"/>
    </xf>
    <xf numFmtId="38" fontId="19" fillId="0" borderId="0" xfId="11" applyFont="1" applyFill="1" applyAlignment="1"/>
    <xf numFmtId="0" fontId="21" fillId="0" borderId="0" xfId="38" applyFont="1">
      <alignment vertical="center"/>
    </xf>
    <xf numFmtId="183" fontId="21" fillId="0" borderId="0" xfId="38" applyNumberFormat="1" applyFont="1">
      <alignment vertical="center"/>
    </xf>
    <xf numFmtId="0" fontId="6" fillId="0" borderId="0" xfId="38" applyFont="1" applyAlignment="1"/>
    <xf numFmtId="0" fontId="21" fillId="0" borderId="0" xfId="38" applyFont="1" applyAlignment="1"/>
    <xf numFmtId="0" fontId="24" fillId="0" borderId="0" xfId="38" applyFont="1">
      <alignment vertical="center"/>
    </xf>
    <xf numFmtId="183" fontId="24" fillId="0" borderId="0" xfId="38" applyNumberFormat="1" applyFont="1">
      <alignment vertical="center"/>
    </xf>
    <xf numFmtId="0" fontId="19" fillId="0" borderId="0" xfId="38" applyFont="1" applyAlignment="1"/>
    <xf numFmtId="0" fontId="19" fillId="0" borderId="0" xfId="38" applyFont="1" applyAlignment="1">
      <alignment horizontal="center" wrapText="1" shrinkToFit="1"/>
    </xf>
    <xf numFmtId="0" fontId="9" fillId="0" borderId="0" xfId="38">
      <alignment vertical="center"/>
    </xf>
    <xf numFmtId="38" fontId="9" fillId="0" borderId="0" xfId="38" applyNumberFormat="1" applyAlignment="1">
      <alignment vertical="center" shrinkToFit="1"/>
    </xf>
    <xf numFmtId="0" fontId="19" fillId="0" borderId="0" xfId="38" applyFont="1" applyAlignment="1">
      <alignment horizontal="left"/>
    </xf>
    <xf numFmtId="0" fontId="20" fillId="0" borderId="6" xfId="0" applyFont="1" applyBorder="1" applyAlignment="1">
      <alignment horizontal="center" vertical="center"/>
    </xf>
    <xf numFmtId="0" fontId="20" fillId="0" borderId="5" xfId="0" applyFont="1" applyBorder="1" applyAlignment="1">
      <alignment horizontal="center" vertical="center"/>
    </xf>
    <xf numFmtId="38" fontId="19" fillId="0" borderId="32" xfId="5" applyFont="1" applyFill="1" applyBorder="1" applyAlignment="1"/>
    <xf numFmtId="38" fontId="19" fillId="0" borderId="23" xfId="5" applyFont="1" applyFill="1" applyBorder="1" applyAlignment="1"/>
    <xf numFmtId="38" fontId="19" fillId="0" borderId="31" xfId="5" applyFont="1" applyFill="1" applyBorder="1" applyAlignment="1"/>
    <xf numFmtId="38" fontId="19" fillId="0" borderId="19" xfId="5" applyFont="1" applyFill="1" applyBorder="1" applyAlignment="1"/>
    <xf numFmtId="0" fontId="19" fillId="0" borderId="32" xfId="0" applyFont="1" applyBorder="1" applyAlignment="1"/>
    <xf numFmtId="0" fontId="19" fillId="0" borderId="23" xfId="0" applyFont="1" applyBorder="1" applyAlignment="1"/>
    <xf numFmtId="0" fontId="19" fillId="0" borderId="31" xfId="0" applyFont="1" applyBorder="1" applyAlignment="1"/>
    <xf numFmtId="0" fontId="19" fillId="0" borderId="19" xfId="0" applyFont="1" applyBorder="1" applyAlignment="1"/>
    <xf numFmtId="183" fontId="19" fillId="0" borderId="5" xfId="38" applyNumberFormat="1" applyFont="1" applyBorder="1" applyAlignment="1">
      <alignment horizontal="center" vertical="center" shrinkToFit="1"/>
    </xf>
    <xf numFmtId="0" fontId="19" fillId="0" borderId="26" xfId="38" applyFont="1" applyBorder="1" applyAlignment="1">
      <alignment horizontal="center" vertical="center"/>
    </xf>
    <xf numFmtId="0" fontId="19" fillId="0" borderId="3" xfId="38" applyFont="1" applyBorder="1" applyAlignment="1">
      <alignment horizontal="center" vertical="center"/>
    </xf>
    <xf numFmtId="183" fontId="19" fillId="0" borderId="30" xfId="18" applyNumberFormat="1" applyFont="1" applyFill="1" applyBorder="1" applyAlignment="1">
      <alignment horizontal="right" vertical="center"/>
    </xf>
    <xf numFmtId="0" fontId="19" fillId="0" borderId="2" xfId="38" applyFont="1" applyBorder="1" applyAlignment="1">
      <alignment horizontal="center" vertical="center"/>
    </xf>
    <xf numFmtId="0" fontId="19" fillId="0" borderId="6" xfId="38" applyFont="1" applyBorder="1" applyAlignment="1">
      <alignment horizontal="center" vertical="center"/>
    </xf>
    <xf numFmtId="0" fontId="19" fillId="0" borderId="6" xfId="38" applyFont="1" applyBorder="1" applyAlignment="1">
      <alignment horizontal="center" vertical="center" shrinkToFit="1"/>
    </xf>
    <xf numFmtId="38" fontId="2" fillId="0" borderId="3" xfId="5" applyFont="1" applyFill="1" applyBorder="1" applyAlignment="1">
      <alignment horizontal="center"/>
    </xf>
    <xf numFmtId="0" fontId="14" fillId="0" borderId="1" xfId="0" applyFont="1" applyBorder="1">
      <alignment vertical="center"/>
    </xf>
    <xf numFmtId="38" fontId="2" fillId="0" borderId="0" xfId="5" applyFont="1" applyFill="1" applyBorder="1" applyAlignment="1">
      <alignment horizontal="right"/>
    </xf>
    <xf numFmtId="0" fontId="22" fillId="0" borderId="0" xfId="0" applyFont="1" applyAlignment="1">
      <alignment horizontal="left" vertical="center"/>
    </xf>
    <xf numFmtId="49" fontId="21" fillId="0" borderId="0" xfId="0" applyNumberFormat="1" applyFont="1">
      <alignment vertical="center"/>
    </xf>
    <xf numFmtId="49" fontId="28" fillId="0" borderId="0" xfId="4" applyNumberFormat="1" applyBorder="1" applyAlignment="1" applyProtection="1">
      <alignment vertical="center"/>
    </xf>
    <xf numFmtId="0" fontId="19" fillId="0" borderId="0" xfId="1" applyFont="1" applyAlignment="1">
      <alignment horizontal="right"/>
    </xf>
    <xf numFmtId="49" fontId="6" fillId="0" borderId="0" xfId="1" applyNumberFormat="1" applyFont="1" applyAlignment="1">
      <alignment horizontal="left" vertical="center"/>
    </xf>
    <xf numFmtId="176" fontId="23" fillId="0" borderId="0" xfId="1" applyNumberFormat="1" applyFont="1" applyAlignment="1" applyProtection="1">
      <protection locked="0"/>
    </xf>
    <xf numFmtId="176" fontId="23" fillId="0" borderId="0" xfId="1" applyNumberFormat="1" applyFont="1" applyAlignment="1" applyProtection="1">
      <alignment horizontal="right"/>
      <protection locked="0"/>
    </xf>
    <xf numFmtId="38" fontId="2" fillId="0" borderId="3" xfId="5" applyFont="1" applyFill="1" applyBorder="1" applyAlignment="1">
      <alignment horizontal="center" shrinkToFit="1"/>
    </xf>
    <xf numFmtId="38" fontId="14" fillId="0" borderId="0" xfId="5" applyFont="1" applyFill="1" applyBorder="1" applyAlignment="1">
      <alignment horizontal="right" shrinkToFit="1"/>
    </xf>
    <xf numFmtId="38" fontId="2" fillId="0" borderId="0" xfId="5" applyFont="1" applyFill="1" applyBorder="1" applyAlignment="1">
      <alignment horizontal="right" shrinkToFit="1"/>
    </xf>
    <xf numFmtId="38" fontId="19" fillId="0" borderId="12" xfId="5" applyFont="1" applyFill="1" applyBorder="1" applyAlignment="1">
      <alignment horizontal="center" vertical="center" wrapText="1" shrinkToFit="1"/>
    </xf>
    <xf numFmtId="0" fontId="19" fillId="0" borderId="16" xfId="0" applyFont="1" applyBorder="1" applyAlignment="1">
      <alignment horizontal="center" vertical="center" shrinkToFit="1"/>
    </xf>
    <xf numFmtId="38" fontId="19" fillId="0" borderId="36" xfId="5" applyFont="1" applyFill="1" applyBorder="1" applyAlignment="1"/>
    <xf numFmtId="38" fontId="19" fillId="0" borderId="30" xfId="5" applyFont="1" applyFill="1" applyBorder="1" applyAlignment="1">
      <alignment horizontal="right"/>
    </xf>
    <xf numFmtId="38" fontId="19" fillId="0" borderId="36" xfId="5" applyFont="1" applyFill="1" applyBorder="1" applyAlignment="1">
      <alignment horizontal="right"/>
    </xf>
    <xf numFmtId="0" fontId="19" fillId="0" borderId="3" xfId="0" applyFont="1" applyBorder="1" applyAlignment="1">
      <alignment horizontal="center"/>
    </xf>
    <xf numFmtId="0" fontId="19" fillId="0" borderId="2" xfId="0" applyFont="1" applyBorder="1" applyAlignment="1">
      <alignment horizontal="center"/>
    </xf>
    <xf numFmtId="0" fontId="19" fillId="0" borderId="21" xfId="6" applyFont="1" applyBorder="1" applyAlignment="1">
      <alignment horizontal="center" vertical="center"/>
    </xf>
    <xf numFmtId="0" fontId="19" fillId="0" borderId="25" xfId="6" applyFont="1" applyBorder="1" applyAlignment="1">
      <alignment horizontal="center" vertical="center"/>
    </xf>
    <xf numFmtId="0" fontId="19" fillId="0" borderId="28" xfId="6" applyFont="1" applyBorder="1" applyAlignment="1">
      <alignment horizontal="center" vertical="center"/>
    </xf>
    <xf numFmtId="0" fontId="19" fillId="0" borderId="3" xfId="6" applyFont="1" applyBorder="1" applyAlignment="1">
      <alignment horizontal="center" vertical="center"/>
    </xf>
    <xf numFmtId="0" fontId="19" fillId="0" borderId="36" xfId="6" applyFont="1" applyBorder="1" applyAlignment="1">
      <alignment horizontal="center" vertical="center"/>
    </xf>
    <xf numFmtId="0" fontId="19" fillId="0" borderId="4" xfId="6" applyFont="1" applyBorder="1" applyAlignment="1">
      <alignment horizontal="center" vertical="center"/>
    </xf>
    <xf numFmtId="38" fontId="19" fillId="0" borderId="6" xfId="13" applyFont="1" applyBorder="1" applyAlignment="1">
      <alignment horizontal="center" vertical="center" shrinkToFit="1"/>
    </xf>
    <xf numFmtId="179" fontId="19" fillId="0" borderId="19" xfId="13" applyNumberFormat="1" applyFont="1" applyBorder="1" applyAlignment="1">
      <alignment horizontal="right" vertical="center"/>
    </xf>
    <xf numFmtId="38" fontId="19" fillId="0" borderId="28" xfId="13" applyFont="1" applyBorder="1" applyAlignment="1">
      <alignment horizontal="right" vertical="center"/>
    </xf>
    <xf numFmtId="38" fontId="19" fillId="0" borderId="29" xfId="13" applyFont="1" applyBorder="1" applyAlignment="1">
      <alignment horizontal="right" vertical="center" wrapText="1"/>
    </xf>
    <xf numFmtId="38" fontId="19" fillId="0" borderId="36" xfId="13" applyFont="1" applyBorder="1" applyAlignment="1">
      <alignment horizontal="right" vertical="center"/>
    </xf>
    <xf numFmtId="38" fontId="19" fillId="0" borderId="30" xfId="13" applyFont="1" applyBorder="1" applyAlignment="1">
      <alignment horizontal="right" vertical="center" wrapText="1"/>
    </xf>
    <xf numFmtId="38" fontId="19" fillId="0" borderId="16" xfId="13" applyFont="1" applyBorder="1" applyAlignment="1">
      <alignment horizontal="right" vertical="center" wrapText="1"/>
    </xf>
    <xf numFmtId="179" fontId="19" fillId="0" borderId="36" xfId="13" applyNumberFormat="1" applyFont="1" applyBorder="1" applyAlignment="1">
      <alignment horizontal="right" vertical="center"/>
    </xf>
    <xf numFmtId="179" fontId="19" fillId="0" borderId="30" xfId="13" applyNumberFormat="1" applyFont="1" applyBorder="1" applyAlignment="1">
      <alignment horizontal="right" vertical="center"/>
    </xf>
    <xf numFmtId="38" fontId="19" fillId="0" borderId="5" xfId="13" applyFont="1" applyBorder="1" applyAlignment="1">
      <alignment horizontal="right" vertical="center"/>
    </xf>
    <xf numFmtId="182" fontId="19" fillId="2" borderId="20" xfId="6" applyNumberFormat="1" applyFont="1" applyFill="1" applyBorder="1" applyAlignment="1">
      <alignment horizontal="center" vertical="center"/>
    </xf>
    <xf numFmtId="182" fontId="19" fillId="2" borderId="19" xfId="6" applyNumberFormat="1" applyFont="1" applyFill="1" applyBorder="1" applyAlignment="1">
      <alignment horizontal="center" vertical="center"/>
    </xf>
    <xf numFmtId="178" fontId="19" fillId="0" borderId="4" xfId="13" applyNumberFormat="1" applyFont="1" applyBorder="1" applyAlignment="1">
      <alignment horizontal="right" vertical="center"/>
    </xf>
    <xf numFmtId="0" fontId="19" fillId="0" borderId="0" xfId="6" applyFont="1" applyAlignment="1">
      <alignment horizontal="center" vertical="center"/>
    </xf>
    <xf numFmtId="182" fontId="19" fillId="0" borderId="0" xfId="6" applyNumberFormat="1" applyFont="1" applyAlignment="1">
      <alignment horizontal="center" vertical="center"/>
    </xf>
    <xf numFmtId="178" fontId="19" fillId="0" borderId="16" xfId="13" applyNumberFormat="1" applyFont="1" applyBorder="1" applyAlignment="1">
      <alignment horizontal="right" vertical="center" wrapText="1"/>
    </xf>
    <xf numFmtId="0" fontId="19" fillId="0" borderId="0" xfId="1" applyFont="1" applyAlignment="1">
      <alignment vertical="center" shrinkToFit="1"/>
    </xf>
    <xf numFmtId="0" fontId="19" fillId="0" borderId="7" xfId="1" applyFont="1" applyBorder="1" applyAlignment="1">
      <alignment horizontal="center" vertical="center" shrinkToFit="1"/>
    </xf>
    <xf numFmtId="0" fontId="19" fillId="0" borderId="6" xfId="1" applyFont="1" applyBorder="1" applyAlignment="1">
      <alignment horizontal="center" vertical="center" shrinkToFit="1"/>
    </xf>
    <xf numFmtId="0" fontId="19" fillId="0" borderId="4" xfId="0" applyFont="1" applyBorder="1" applyAlignment="1">
      <alignment horizontal="center" vertical="center"/>
    </xf>
    <xf numFmtId="38" fontId="19" fillId="0" borderId="0" xfId="5" applyFont="1" applyFill="1" applyBorder="1" applyAlignment="1">
      <alignment vertical="center" shrinkToFit="1"/>
    </xf>
    <xf numFmtId="38" fontId="24" fillId="0" borderId="0" xfId="5" applyFont="1" applyFill="1" applyBorder="1">
      <alignment vertical="center"/>
    </xf>
    <xf numFmtId="38" fontId="24" fillId="0" borderId="30" xfId="2" applyFont="1" applyFill="1" applyBorder="1" applyAlignment="1" applyProtection="1">
      <protection locked="0"/>
    </xf>
    <xf numFmtId="38" fontId="19" fillId="0" borderId="37" xfId="18" applyFont="1" applyFill="1" applyBorder="1" applyAlignment="1">
      <alignment horizontal="right" vertical="center"/>
    </xf>
    <xf numFmtId="183" fontId="19" fillId="0" borderId="38" xfId="18" applyNumberFormat="1" applyFont="1" applyFill="1" applyBorder="1" applyAlignment="1">
      <alignment horizontal="right" vertical="center"/>
    </xf>
    <xf numFmtId="38" fontId="19" fillId="0" borderId="0" xfId="5" applyFont="1" applyFill="1" applyAlignment="1">
      <alignment horizontal="right"/>
    </xf>
    <xf numFmtId="38" fontId="19" fillId="0" borderId="37" xfId="5" applyFont="1" applyFill="1" applyBorder="1" applyAlignment="1"/>
    <xf numFmtId="38" fontId="19" fillId="0" borderId="38" xfId="5" applyFont="1" applyFill="1" applyBorder="1" applyAlignment="1">
      <alignment horizontal="right"/>
    </xf>
    <xf numFmtId="0" fontId="6" fillId="0" borderId="0" xfId="1" applyFont="1" applyAlignment="1">
      <alignment vertical="center" wrapText="1"/>
    </xf>
    <xf numFmtId="0" fontId="6" fillId="0" borderId="0" xfId="1" applyFont="1" applyAlignment="1">
      <alignment vertical="top"/>
    </xf>
    <xf numFmtId="0" fontId="19" fillId="0" borderId="0" xfId="5" applyNumberFormat="1" applyFont="1" applyFill="1" applyBorder="1" applyAlignment="1">
      <alignment horizontal="right"/>
    </xf>
    <xf numFmtId="38" fontId="19" fillId="0" borderId="0" xfId="5" applyFont="1" applyFill="1" applyBorder="1" applyAlignment="1"/>
    <xf numFmtId="38" fontId="19" fillId="0" borderId="0" xfId="0" applyNumberFormat="1" applyFont="1" applyAlignment="1"/>
    <xf numFmtId="38" fontId="19" fillId="0" borderId="0" xfId="5" applyFont="1" applyFill="1" applyAlignment="1"/>
    <xf numFmtId="38" fontId="19" fillId="0" borderId="8" xfId="5" applyFont="1" applyFill="1" applyBorder="1" applyAlignment="1">
      <alignment horizontal="center" wrapText="1"/>
    </xf>
    <xf numFmtId="0" fontId="11" fillId="0" borderId="0" xfId="0" applyFont="1">
      <alignment vertical="center"/>
    </xf>
    <xf numFmtId="38" fontId="19" fillId="0" borderId="5" xfId="5" applyFont="1" applyFill="1" applyBorder="1" applyAlignment="1">
      <alignment horizontal="center" vertical="center"/>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wrapText="1"/>
    </xf>
    <xf numFmtId="0" fontId="19" fillId="0" borderId="2" xfId="0" applyFont="1" applyBorder="1" applyAlignment="1">
      <alignment horizontal="center" wrapText="1"/>
    </xf>
    <xf numFmtId="38" fontId="19" fillId="0" borderId="37" xfId="5" applyFont="1" applyFill="1" applyBorder="1" applyAlignment="1">
      <alignment horizontal="right"/>
    </xf>
    <xf numFmtId="38" fontId="2" fillId="0" borderId="0" xfId="5" applyFont="1" applyFill="1" applyBorder="1" applyAlignment="1">
      <alignment horizontal="center" shrinkToFit="1"/>
    </xf>
    <xf numFmtId="184" fontId="14" fillId="0" borderId="0" xfId="5" applyNumberFormat="1" applyFont="1" applyFill="1" applyBorder="1" applyAlignment="1">
      <alignment horizontal="right" shrinkToFit="1"/>
    </xf>
    <xf numFmtId="38" fontId="2" fillId="0" borderId="0" xfId="5" applyFont="1" applyFill="1" applyBorder="1" applyAlignment="1">
      <alignment horizontal="center"/>
    </xf>
    <xf numFmtId="38" fontId="19" fillId="0" borderId="0" xfId="5" applyFont="1" applyFill="1" applyBorder="1" applyAlignment="1">
      <alignment vertical="center"/>
    </xf>
    <xf numFmtId="0" fontId="19" fillId="0" borderId="12" xfId="0" applyFont="1" applyBorder="1" applyAlignment="1">
      <alignment horizontal="center" vertical="center"/>
    </xf>
    <xf numFmtId="0" fontId="19" fillId="0" borderId="48" xfId="0" applyFont="1" applyBorder="1">
      <alignment vertical="center"/>
    </xf>
    <xf numFmtId="0" fontId="19" fillId="0" borderId="52" xfId="0" applyFont="1" applyBorder="1">
      <alignment vertical="center"/>
    </xf>
    <xf numFmtId="0" fontId="19" fillId="0" borderId="21" xfId="0" applyFont="1" applyBorder="1">
      <alignment vertical="center"/>
    </xf>
    <xf numFmtId="38" fontId="19" fillId="0" borderId="49" xfId="5" applyFont="1" applyFill="1" applyBorder="1" applyAlignment="1">
      <alignment vertical="center"/>
    </xf>
    <xf numFmtId="38" fontId="19" fillId="0" borderId="50" xfId="5" applyFont="1" applyFill="1" applyBorder="1" applyAlignment="1">
      <alignment vertical="center"/>
    </xf>
    <xf numFmtId="38" fontId="19" fillId="0" borderId="24" xfId="5" applyFont="1" applyFill="1" applyBorder="1" applyAlignment="1">
      <alignment vertical="center"/>
    </xf>
    <xf numFmtId="38" fontId="19" fillId="0" borderId="23" xfId="5" applyFont="1" applyFill="1" applyBorder="1" applyAlignment="1">
      <alignment vertical="center"/>
    </xf>
    <xf numFmtId="38" fontId="19" fillId="0" borderId="53" xfId="5" applyFont="1" applyFill="1" applyBorder="1" applyAlignment="1">
      <alignment vertical="center"/>
    </xf>
    <xf numFmtId="38" fontId="19" fillId="0" borderId="54" xfId="5" applyFont="1" applyFill="1" applyBorder="1" applyAlignment="1">
      <alignment vertical="center"/>
    </xf>
    <xf numFmtId="38" fontId="19" fillId="0" borderId="20" xfId="5" applyFont="1" applyFill="1" applyBorder="1" applyAlignment="1">
      <alignment vertical="center"/>
    </xf>
    <xf numFmtId="0" fontId="23" fillId="0" borderId="0" xfId="1" applyFont="1" applyAlignment="1" applyProtection="1">
      <alignment horizontal="center"/>
      <protection locked="0"/>
    </xf>
    <xf numFmtId="0" fontId="24" fillId="0" borderId="0" xfId="0" applyFont="1" applyAlignment="1" applyProtection="1">
      <alignment horizontal="center"/>
      <protection locked="0"/>
    </xf>
    <xf numFmtId="0" fontId="19" fillId="0" borderId="0" xfId="0" applyFont="1" applyAlignment="1" applyProtection="1">
      <alignment horizontal="center"/>
      <protection locked="0"/>
    </xf>
    <xf numFmtId="0" fontId="19" fillId="0" borderId="0" xfId="1" applyFont="1" applyAlignment="1" applyProtection="1">
      <alignment horizontal="center"/>
      <protection locked="0"/>
    </xf>
    <xf numFmtId="49" fontId="54" fillId="0" borderId="0" xfId="0" applyNumberFormat="1" applyFont="1" applyAlignment="1">
      <alignment horizontal="center" vertical="center"/>
    </xf>
    <xf numFmtId="0" fontId="19" fillId="0" borderId="0" xfId="6" applyFont="1" applyAlignment="1">
      <alignment horizontal="center"/>
    </xf>
    <xf numFmtId="0" fontId="19" fillId="0" borderId="7" xfId="6" applyFont="1" applyBorder="1" applyAlignment="1">
      <alignment horizontal="center" vertical="center"/>
    </xf>
    <xf numFmtId="0" fontId="6" fillId="0" borderId="0" xfId="6" applyFont="1" applyAlignment="1">
      <alignment horizontal="left"/>
    </xf>
    <xf numFmtId="0" fontId="19" fillId="0" borderId="8" xfId="6" applyFont="1" applyBorder="1" applyAlignment="1">
      <alignment horizontal="center" vertical="center"/>
    </xf>
    <xf numFmtId="0" fontId="19" fillId="0" borderId="55" xfId="0" applyFont="1" applyBorder="1" applyAlignment="1">
      <alignment horizontal="center" vertical="center"/>
    </xf>
    <xf numFmtId="38" fontId="19" fillId="0" borderId="56" xfId="5" applyFont="1" applyFill="1" applyBorder="1" applyAlignment="1">
      <alignment vertical="center"/>
    </xf>
    <xf numFmtId="0" fontId="19" fillId="0" borderId="57" xfId="0" applyFont="1" applyBorder="1" applyAlignment="1">
      <alignment horizontal="center" vertical="center"/>
    </xf>
    <xf numFmtId="38" fontId="19" fillId="0" borderId="58" xfId="5" applyFont="1" applyFill="1" applyBorder="1" applyAlignment="1">
      <alignment horizontal="right" vertical="center"/>
    </xf>
    <xf numFmtId="0" fontId="19" fillId="0" borderId="59" xfId="0" applyFont="1" applyBorder="1" applyAlignment="1">
      <alignment horizontal="center" vertical="center"/>
    </xf>
    <xf numFmtId="38" fontId="19" fillId="0" borderId="60" xfId="5" applyFont="1" applyFill="1" applyBorder="1" applyAlignment="1">
      <alignment horizontal="right" vertical="center"/>
    </xf>
    <xf numFmtId="0" fontId="19" fillId="0" borderId="61" xfId="0" applyFont="1" applyBorder="1" applyAlignment="1">
      <alignment horizontal="center" vertical="center"/>
    </xf>
    <xf numFmtId="0" fontId="24" fillId="0" borderId="62" xfId="0" applyFont="1" applyBorder="1">
      <alignment vertical="center"/>
    </xf>
    <xf numFmtId="0" fontId="19" fillId="0" borderId="6" xfId="1" applyFont="1" applyBorder="1" applyAlignment="1">
      <alignment horizontal="center" vertical="center"/>
    </xf>
    <xf numFmtId="0" fontId="19" fillId="0" borderId="26" xfId="1" applyFont="1" applyBorder="1">
      <alignment vertical="center"/>
    </xf>
    <xf numFmtId="0" fontId="11" fillId="0" borderId="0" xfId="1" applyFont="1" applyAlignment="1"/>
    <xf numFmtId="0" fontId="19" fillId="0" borderId="0" xfId="1" applyFont="1" applyAlignment="1">
      <alignment horizontal="left" vertical="center" indent="4"/>
    </xf>
    <xf numFmtId="41" fontId="26" fillId="0" borderId="0" xfId="1" applyNumberFormat="1" applyFont="1">
      <alignment vertical="center"/>
    </xf>
    <xf numFmtId="0" fontId="19" fillId="0" borderId="0" xfId="1" applyFont="1" applyAlignment="1">
      <alignment wrapText="1"/>
    </xf>
    <xf numFmtId="0" fontId="24" fillId="0" borderId="60" xfId="0" applyFont="1" applyBorder="1">
      <alignment vertical="center"/>
    </xf>
    <xf numFmtId="38" fontId="19" fillId="0" borderId="0" xfId="13" applyFont="1" applyFill="1" applyBorder="1" applyAlignment="1">
      <alignment horizontal="center" vertical="center"/>
    </xf>
    <xf numFmtId="179" fontId="19" fillId="0" borderId="0" xfId="13" applyNumberFormat="1" applyFont="1" applyBorder="1" applyAlignment="1">
      <alignment horizontal="right" vertical="center"/>
    </xf>
    <xf numFmtId="38" fontId="19" fillId="0" borderId="28" xfId="13" applyFont="1" applyBorder="1" applyAlignment="1">
      <alignment horizontal="center" vertical="center" shrinkToFit="1"/>
    </xf>
    <xf numFmtId="0" fontId="19" fillId="0" borderId="29" xfId="6" applyFont="1" applyBorder="1" applyAlignment="1">
      <alignment horizontal="center" vertical="center"/>
    </xf>
    <xf numFmtId="38" fontId="19" fillId="0" borderId="28" xfId="13" applyFont="1" applyFill="1" applyBorder="1" applyAlignment="1">
      <alignment horizontal="right" vertical="center"/>
    </xf>
    <xf numFmtId="38" fontId="19" fillId="0" borderId="25" xfId="13" applyFont="1" applyFill="1" applyBorder="1" applyAlignment="1">
      <alignment horizontal="right" vertical="center"/>
    </xf>
    <xf numFmtId="38" fontId="19" fillId="0" borderId="29" xfId="13" applyFont="1" applyFill="1" applyBorder="1" applyAlignment="1">
      <alignment horizontal="right" vertical="center"/>
    </xf>
    <xf numFmtId="38" fontId="19" fillId="0" borderId="29" xfId="13" applyFont="1" applyFill="1" applyBorder="1" applyAlignment="1">
      <alignment horizontal="right" vertical="center" wrapText="1"/>
    </xf>
    <xf numFmtId="0" fontId="19" fillId="0" borderId="30" xfId="6" applyFont="1" applyBorder="1" applyAlignment="1">
      <alignment horizontal="center" vertical="center"/>
    </xf>
    <xf numFmtId="38" fontId="19" fillId="0" borderId="36" xfId="13" applyFont="1" applyFill="1" applyBorder="1" applyAlignment="1">
      <alignment horizontal="right" vertical="center"/>
    </xf>
    <xf numFmtId="38" fontId="19" fillId="0" borderId="3" xfId="13" applyFont="1" applyFill="1" applyBorder="1" applyAlignment="1">
      <alignment horizontal="right" vertical="center"/>
    </xf>
    <xf numFmtId="38" fontId="19" fillId="0" borderId="30" xfId="13" applyFont="1" applyFill="1" applyBorder="1" applyAlignment="1">
      <alignment horizontal="right" vertical="center"/>
    </xf>
    <xf numFmtId="38" fontId="19" fillId="0" borderId="30" xfId="13" applyFont="1" applyFill="1" applyBorder="1" applyAlignment="1">
      <alignment horizontal="right" vertical="center" wrapText="1"/>
    </xf>
    <xf numFmtId="0" fontId="19" fillId="0" borderId="16" xfId="6" applyFont="1" applyBorder="1" applyAlignment="1">
      <alignment horizontal="center" vertical="center"/>
    </xf>
    <xf numFmtId="38" fontId="19" fillId="0" borderId="4" xfId="13" applyFont="1" applyFill="1" applyBorder="1" applyAlignment="1">
      <alignment horizontal="right" vertical="center"/>
    </xf>
    <xf numFmtId="38" fontId="19" fillId="0" borderId="8" xfId="13" applyFont="1" applyFill="1" applyBorder="1" applyAlignment="1">
      <alignment horizontal="right" vertical="center"/>
    </xf>
    <xf numFmtId="38" fontId="19" fillId="0" borderId="16" xfId="13" applyFont="1" applyFill="1" applyBorder="1" applyAlignment="1">
      <alignment horizontal="right" vertical="center"/>
    </xf>
    <xf numFmtId="38" fontId="19" fillId="0" borderId="16" xfId="13" applyFont="1" applyFill="1" applyBorder="1" applyAlignment="1">
      <alignment horizontal="right" vertical="center" wrapText="1"/>
    </xf>
    <xf numFmtId="38" fontId="14" fillId="0" borderId="30" xfId="5" applyFont="1" applyFill="1" applyBorder="1" applyAlignment="1">
      <alignment horizontal="right" shrinkToFit="1"/>
    </xf>
    <xf numFmtId="38" fontId="19" fillId="0" borderId="0" xfId="11" applyFont="1" applyFill="1" applyAlignment="1">
      <alignment horizontal="right"/>
    </xf>
    <xf numFmtId="38" fontId="19" fillId="0" borderId="0" xfId="1" applyNumberFormat="1" applyFont="1" applyAlignment="1">
      <alignment horizontal="right"/>
    </xf>
    <xf numFmtId="0" fontId="19" fillId="0" borderId="51" xfId="0" applyFont="1" applyBorder="1" applyAlignment="1">
      <alignment vertical="center" wrapText="1"/>
    </xf>
    <xf numFmtId="38" fontId="19" fillId="0" borderId="19" xfId="5" applyFont="1" applyFill="1" applyBorder="1" applyAlignment="1">
      <alignment vertical="center"/>
    </xf>
    <xf numFmtId="38" fontId="19" fillId="0" borderId="36" xfId="18" applyFont="1" applyFill="1" applyBorder="1" applyAlignment="1">
      <alignment horizontal="right" vertical="center"/>
    </xf>
    <xf numFmtId="38" fontId="19" fillId="0" borderId="36" xfId="18" applyFont="1" applyFill="1" applyBorder="1" applyAlignment="1">
      <alignment vertical="center"/>
    </xf>
    <xf numFmtId="0" fontId="6" fillId="0" borderId="0" xfId="0" applyFont="1" applyAlignment="1">
      <alignment horizontal="left"/>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lignment vertical="center"/>
    </xf>
    <xf numFmtId="0" fontId="2" fillId="0" borderId="12" xfId="0" applyFont="1" applyBorder="1">
      <alignment vertical="center"/>
    </xf>
    <xf numFmtId="0" fontId="37" fillId="0" borderId="12" xfId="0" applyFont="1" applyBorder="1">
      <alignment vertical="center"/>
    </xf>
    <xf numFmtId="0" fontId="36" fillId="0" borderId="12" xfId="0" applyFont="1" applyBorder="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10" applyFont="1" applyBorder="1" applyAlignment="1">
      <alignment horizontal="distributed" vertical="distributed"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6" xfId="10" applyFont="1" applyBorder="1" applyAlignment="1">
      <alignment horizontal="distributed" vertical="distributed" wrapText="1"/>
    </xf>
    <xf numFmtId="0" fontId="2" fillId="0" borderId="15" xfId="0" applyFont="1" applyBorder="1" applyAlignment="1">
      <alignment horizontal="left" vertical="center" wrapText="1"/>
    </xf>
    <xf numFmtId="0" fontId="2" fillId="0" borderId="0" xfId="0" applyFont="1" applyAlignment="1">
      <alignment wrapText="1"/>
    </xf>
    <xf numFmtId="0" fontId="2" fillId="0" borderId="1" xfId="0" applyFont="1" applyBorder="1" applyAlignment="1"/>
    <xf numFmtId="0" fontId="2" fillId="0" borderId="2" xfId="0" applyFont="1" applyBorder="1" applyAlignment="1"/>
    <xf numFmtId="0" fontId="2" fillId="0" borderId="0" xfId="0" applyFont="1">
      <alignment vertical="center"/>
    </xf>
    <xf numFmtId="3" fontId="2" fillId="0" borderId="0" xfId="0" applyNumberFormat="1" applyFont="1">
      <alignment vertical="center"/>
    </xf>
    <xf numFmtId="3" fontId="2" fillId="0" borderId="0" xfId="0" applyNumberFormat="1" applyFont="1" applyAlignment="1">
      <alignment vertical="center" shrinkToFit="1"/>
    </xf>
    <xf numFmtId="0" fontId="2" fillId="0" borderId="0" xfId="0" applyFont="1" applyAlignment="1">
      <alignment horizontal="left"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shrinkToFit="1"/>
    </xf>
    <xf numFmtId="3" fontId="2" fillId="0" borderId="0" xfId="0" applyNumberFormat="1" applyFont="1" applyAlignment="1">
      <alignment horizontal="right"/>
    </xf>
    <xf numFmtId="3" fontId="2" fillId="0" borderId="0" xfId="0" applyNumberFormat="1" applyFont="1" applyAlignment="1"/>
    <xf numFmtId="0" fontId="16" fillId="0" borderId="0" xfId="0" applyFont="1" applyAlignment="1"/>
    <xf numFmtId="38" fontId="19" fillId="0" borderId="36" xfId="5" applyFont="1" applyFill="1" applyBorder="1" applyAlignment="1">
      <alignment horizontal="right" vertical="center"/>
    </xf>
    <xf numFmtId="38" fontId="19" fillId="0" borderId="37" xfId="5" applyFont="1" applyFill="1" applyBorder="1" applyAlignment="1">
      <alignment horizontal="right" vertical="center"/>
    </xf>
    <xf numFmtId="38" fontId="19" fillId="0" borderId="5" xfId="13" applyFont="1" applyFill="1" applyBorder="1" applyAlignment="1">
      <alignment horizontal="right" vertical="center"/>
    </xf>
    <xf numFmtId="0" fontId="2" fillId="0" borderId="18" xfId="1" applyBorder="1" applyAlignment="1">
      <alignment horizontal="center" vertical="center"/>
    </xf>
    <xf numFmtId="0" fontId="2" fillId="0" borderId="13" xfId="1" applyBorder="1" applyAlignment="1">
      <alignment horizontal="center" vertical="center"/>
    </xf>
    <xf numFmtId="0" fontId="2" fillId="0" borderId="12" xfId="1" applyBorder="1" applyAlignment="1">
      <alignment horizontal="center" vertical="center" wrapText="1"/>
    </xf>
    <xf numFmtId="0" fontId="2" fillId="0" borderId="5" xfId="1" applyBorder="1" applyAlignment="1">
      <alignment horizontal="center" vertical="center"/>
    </xf>
    <xf numFmtId="0" fontId="2" fillId="0" borderId="14" xfId="1" applyBorder="1" applyAlignment="1">
      <alignment horizontal="center" vertical="center"/>
    </xf>
    <xf numFmtId="0" fontId="2" fillId="0" borderId="9" xfId="1" applyBorder="1" applyAlignment="1">
      <alignment horizontal="center" vertical="center"/>
    </xf>
    <xf numFmtId="0" fontId="2" fillId="0" borderId="8" xfId="1" applyBorder="1" applyAlignment="1">
      <alignment horizontal="center" vertical="center"/>
    </xf>
    <xf numFmtId="0" fontId="2" fillId="0" borderId="17" xfId="1" applyBorder="1" applyAlignment="1">
      <alignment horizontal="center" vertical="center"/>
    </xf>
    <xf numFmtId="0" fontId="2" fillId="0" borderId="11" xfId="1" applyBorder="1" applyAlignment="1">
      <alignment horizontal="center" vertical="center"/>
    </xf>
    <xf numFmtId="0" fontId="2" fillId="0" borderId="11" xfId="1" applyBorder="1">
      <alignment vertical="center"/>
    </xf>
    <xf numFmtId="0" fontId="2" fillId="0" borderId="17" xfId="1" applyBorder="1">
      <alignment vertical="center"/>
    </xf>
    <xf numFmtId="0" fontId="19" fillId="2" borderId="21" xfId="6" applyFont="1" applyFill="1" applyBorder="1" applyAlignment="1">
      <alignment horizontal="center" vertical="center"/>
    </xf>
    <xf numFmtId="0" fontId="19" fillId="2" borderId="20" xfId="6" applyFont="1" applyFill="1" applyBorder="1" applyAlignment="1">
      <alignment horizontal="center" vertical="center"/>
    </xf>
    <xf numFmtId="0" fontId="19" fillId="0" borderId="0" xfId="6" applyFont="1" applyAlignment="1">
      <alignment horizontal="center"/>
    </xf>
    <xf numFmtId="0" fontId="19" fillId="0" borderId="17" xfId="6" applyFont="1" applyBorder="1" applyAlignment="1">
      <alignment horizontal="center" vertical="center"/>
    </xf>
    <xf numFmtId="0" fontId="19" fillId="0" borderId="7" xfId="6" applyFont="1" applyBorder="1" applyAlignment="1">
      <alignment horizontal="center" vertical="center"/>
    </xf>
    <xf numFmtId="0" fontId="19" fillId="0" borderId="27" xfId="6" applyFont="1" applyBorder="1" applyAlignment="1">
      <alignment horizontal="center" vertical="center" wrapText="1"/>
    </xf>
    <xf numFmtId="0" fontId="19" fillId="0" borderId="6" xfId="6" applyFont="1" applyBorder="1" applyAlignment="1">
      <alignment horizontal="center" vertical="center"/>
    </xf>
    <xf numFmtId="38" fontId="19" fillId="0" borderId="27" xfId="13" applyFont="1" applyBorder="1" applyAlignment="1">
      <alignment horizontal="center" vertical="center" shrinkToFit="1"/>
    </xf>
    <xf numFmtId="38" fontId="19" fillId="0" borderId="12" xfId="13" applyFont="1" applyBorder="1" applyAlignment="1">
      <alignment horizontal="center" vertical="center" wrapText="1"/>
    </xf>
    <xf numFmtId="38" fontId="19" fillId="0" borderId="5" xfId="13" applyFont="1" applyBorder="1" applyAlignment="1">
      <alignment horizontal="center" vertical="center" wrapText="1"/>
    </xf>
    <xf numFmtId="0" fontId="19" fillId="0" borderId="0" xfId="6" applyFont="1" applyAlignment="1">
      <alignment horizontal="left"/>
    </xf>
    <xf numFmtId="0" fontId="19" fillId="0" borderId="1" xfId="6" applyFont="1" applyBorder="1" applyAlignment="1">
      <alignment horizontal="center"/>
    </xf>
    <xf numFmtId="0" fontId="6" fillId="0" borderId="0" xfId="6" applyFont="1" applyAlignment="1">
      <alignment horizontal="left"/>
    </xf>
    <xf numFmtId="0" fontId="20" fillId="0" borderId="29" xfId="0" applyFont="1" applyBorder="1" applyAlignment="1">
      <alignment horizontal="center" vertical="center"/>
    </xf>
    <xf numFmtId="0" fontId="20" fillId="0" borderId="16" xfId="0" applyFont="1" applyBorder="1" applyAlignment="1">
      <alignment horizontal="center" vertical="center"/>
    </xf>
    <xf numFmtId="0" fontId="20" fillId="0" borderId="28"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20" fillId="0" borderId="7" xfId="0" applyFont="1" applyBorder="1" applyAlignment="1">
      <alignment horizontal="center" vertical="center"/>
    </xf>
    <xf numFmtId="0" fontId="20" fillId="0" borderId="28" xfId="0" applyFont="1" applyBorder="1" applyAlignment="1">
      <alignment horizontal="center" vertical="center" wrapText="1"/>
    </xf>
    <xf numFmtId="0" fontId="20" fillId="0" borderId="14" xfId="0" applyFont="1" applyBorder="1" applyAlignment="1">
      <alignment horizontal="center" vertical="center"/>
    </xf>
    <xf numFmtId="0" fontId="20" fillId="0" borderId="14" xfId="0" applyFont="1" applyBorder="1">
      <alignment vertical="center"/>
    </xf>
    <xf numFmtId="0" fontId="20" fillId="0" borderId="13" xfId="0" applyFont="1" applyBorder="1">
      <alignment vertical="center"/>
    </xf>
    <xf numFmtId="0" fontId="20" fillId="0" borderId="0" xfId="0" applyFont="1">
      <alignment vertical="center"/>
    </xf>
    <xf numFmtId="0" fontId="20" fillId="0" borderId="3" xfId="0" applyFont="1" applyBorder="1">
      <alignment vertical="center"/>
    </xf>
    <xf numFmtId="0" fontId="20" fillId="0" borderId="9" xfId="0" applyFont="1" applyBorder="1">
      <alignment vertical="center"/>
    </xf>
    <xf numFmtId="0" fontId="20" fillId="0" borderId="8" xfId="0" applyFont="1" applyBorder="1">
      <alignmen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xf>
    <xf numFmtId="0" fontId="2" fillId="0" borderId="10" xfId="1" applyBorder="1" applyAlignment="1">
      <alignment horizontal="center" vertical="center"/>
    </xf>
    <xf numFmtId="0" fontId="2" fillId="0" borderId="4" xfId="1" applyBorder="1" applyAlignment="1">
      <alignment horizontal="center" vertical="center"/>
    </xf>
    <xf numFmtId="0" fontId="2" fillId="0" borderId="16" xfId="1" applyBorder="1" applyAlignment="1">
      <alignment horizontal="center" vertical="center"/>
    </xf>
    <xf numFmtId="0" fontId="2" fillId="0" borderId="14" xfId="1" applyBorder="1">
      <alignment vertical="center"/>
    </xf>
    <xf numFmtId="0" fontId="2" fillId="0" borderId="13" xfId="1" applyBorder="1">
      <alignment vertical="center"/>
    </xf>
    <xf numFmtId="0" fontId="2" fillId="0" borderId="9" xfId="1" applyBorder="1">
      <alignment vertical="center"/>
    </xf>
    <xf numFmtId="0" fontId="2" fillId="0" borderId="8" xfId="1" applyBorder="1">
      <alignment vertical="center"/>
    </xf>
    <xf numFmtId="0" fontId="2" fillId="0" borderId="12" xfId="1" applyBorder="1" applyAlignment="1">
      <alignment horizontal="center" vertical="center"/>
    </xf>
    <xf numFmtId="0" fontId="2" fillId="0" borderId="10" xfId="1" applyBorder="1" applyAlignment="1">
      <alignment horizontal="center" vertical="center" wrapText="1"/>
    </xf>
    <xf numFmtId="0" fontId="2" fillId="0" borderId="18" xfId="1" applyBorder="1" applyAlignment="1">
      <alignment horizontal="center" vertical="center" wrapText="1"/>
    </xf>
    <xf numFmtId="0" fontId="37" fillId="0" borderId="10" xfId="1" applyFont="1" applyBorder="1" applyAlignment="1">
      <alignment horizontal="center" vertical="center" wrapText="1"/>
    </xf>
    <xf numFmtId="0" fontId="37" fillId="0" borderId="4" xfId="1" applyFont="1" applyBorder="1" applyAlignment="1">
      <alignment horizontal="center" vertical="center" wrapText="1"/>
    </xf>
    <xf numFmtId="0" fontId="19" fillId="0" borderId="16" xfId="1" applyFont="1" applyBorder="1" applyAlignment="1">
      <alignment horizontal="center" vertical="center"/>
    </xf>
    <xf numFmtId="0" fontId="19" fillId="0" borderId="8" xfId="1" applyFont="1" applyBorder="1" applyAlignment="1">
      <alignment horizontal="center" vertical="center"/>
    </xf>
    <xf numFmtId="0" fontId="19" fillId="0" borderId="14" xfId="1" applyFont="1" applyBorder="1" applyAlignment="1">
      <alignment horizontal="center" vertical="center"/>
    </xf>
    <xf numFmtId="0" fontId="19" fillId="0" borderId="14" xfId="1" applyFont="1" applyBorder="1">
      <alignment vertical="center"/>
    </xf>
    <xf numFmtId="0" fontId="19" fillId="0" borderId="13" xfId="1" applyFont="1" applyBorder="1">
      <alignment vertical="center"/>
    </xf>
    <xf numFmtId="0" fontId="19" fillId="0" borderId="0" xfId="1" applyFont="1" applyAlignment="1">
      <alignment horizontal="center" vertical="center"/>
    </xf>
    <xf numFmtId="0" fontId="19" fillId="0" borderId="0" xfId="1" applyFont="1">
      <alignment vertical="center"/>
    </xf>
    <xf numFmtId="0" fontId="19" fillId="0" borderId="3" xfId="1" applyFont="1" applyBorder="1">
      <alignment vertical="center"/>
    </xf>
    <xf numFmtId="0" fontId="19" fillId="0" borderId="9" xfId="1" applyFont="1" applyBorder="1">
      <alignment vertical="center"/>
    </xf>
    <xf numFmtId="0" fontId="19" fillId="0" borderId="8" xfId="1" applyFont="1" applyBorder="1">
      <alignment vertical="center"/>
    </xf>
    <xf numFmtId="0" fontId="19" fillId="0" borderId="18" xfId="1" applyFont="1" applyBorder="1" applyAlignment="1">
      <alignment horizontal="center" vertical="center"/>
    </xf>
    <xf numFmtId="0" fontId="19" fillId="0" borderId="13" xfId="1" applyFont="1" applyBorder="1" applyAlignment="1">
      <alignment horizontal="center" vertical="center"/>
    </xf>
    <xf numFmtId="0" fontId="19" fillId="0" borderId="12" xfId="1" applyFont="1" applyBorder="1" applyAlignment="1">
      <alignment horizontal="center" vertical="center"/>
    </xf>
    <xf numFmtId="0" fontId="19" fillId="0" borderId="11" xfId="1" applyFont="1" applyBorder="1" applyAlignment="1">
      <alignment horizontal="center" vertical="center"/>
    </xf>
    <xf numFmtId="0" fontId="19" fillId="0" borderId="17" xfId="1" applyFont="1" applyBorder="1" applyAlignment="1">
      <alignment horizontal="center" vertical="center"/>
    </xf>
    <xf numFmtId="0" fontId="19" fillId="0" borderId="5"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5" xfId="1" applyFont="1" applyBorder="1" applyAlignment="1">
      <alignment horizontal="center" vertical="center"/>
    </xf>
    <xf numFmtId="0" fontId="19" fillId="0" borderId="15" xfId="1" applyFont="1" applyBorder="1" applyAlignment="1">
      <alignment horizontal="center" vertical="center"/>
    </xf>
    <xf numFmtId="0" fontId="2" fillId="0" borderId="5" xfId="1" applyBorder="1" applyAlignment="1">
      <alignment horizontal="center" vertical="center" wrapText="1"/>
    </xf>
    <xf numFmtId="0" fontId="2" fillId="0" borderId="7" xfId="1" applyBorder="1" applyAlignment="1">
      <alignment horizontal="center" vertical="center" wrapText="1"/>
    </xf>
    <xf numFmtId="0" fontId="19" fillId="0" borderId="7" xfId="1" applyFont="1" applyBorder="1" applyAlignment="1">
      <alignment horizontal="center" vertical="center"/>
    </xf>
    <xf numFmtId="0" fontId="19" fillId="0" borderId="14" xfId="0" applyFont="1" applyBorder="1" applyAlignment="1">
      <alignment horizontal="center" vertical="center"/>
    </xf>
    <xf numFmtId="0" fontId="24" fillId="0" borderId="0" xfId="0" applyFont="1">
      <alignment vertical="center"/>
    </xf>
    <xf numFmtId="0" fontId="24" fillId="0" borderId="1" xfId="0" applyFont="1" applyBorder="1">
      <alignment vertical="center"/>
    </xf>
    <xf numFmtId="0" fontId="19" fillId="0" borderId="13" xfId="0" applyFont="1" applyBorder="1" applyAlignment="1">
      <alignment horizontal="center" vertical="center"/>
    </xf>
    <xf numFmtId="0" fontId="24" fillId="0" borderId="3" xfId="0" applyFont="1" applyBorder="1">
      <alignment vertical="center"/>
    </xf>
    <xf numFmtId="0" fontId="24" fillId="0" borderId="2" xfId="0" applyFont="1" applyBorder="1">
      <alignment vertical="center"/>
    </xf>
    <xf numFmtId="0" fontId="19" fillId="0" borderId="0" xfId="12" applyFont="1" applyAlignment="1">
      <alignment horizontal="left"/>
    </xf>
    <xf numFmtId="0" fontId="19" fillId="0" borderId="0" xfId="12" applyFont="1" applyAlignment="1">
      <alignment horizontal="left" vertical="center" wrapText="1"/>
    </xf>
    <xf numFmtId="0" fontId="19" fillId="0" borderId="9" xfId="1" applyFont="1" applyBorder="1" applyAlignment="1">
      <alignment horizontal="center" vertical="center"/>
    </xf>
    <xf numFmtId="0" fontId="19" fillId="0" borderId="27" xfId="1" applyFont="1" applyBorder="1" applyAlignment="1">
      <alignment horizontal="center" vertical="center"/>
    </xf>
    <xf numFmtId="0" fontId="19" fillId="0" borderId="6" xfId="1" applyFont="1" applyBorder="1" applyAlignment="1">
      <alignment horizontal="center" vertical="center"/>
    </xf>
    <xf numFmtId="0" fontId="19" fillId="0" borderId="12" xfId="1" applyFont="1" applyBorder="1" applyAlignment="1">
      <alignment horizontal="center" vertical="center" wrapText="1"/>
    </xf>
    <xf numFmtId="0" fontId="19" fillId="0" borderId="8" xfId="0" applyFont="1" applyBorder="1" applyAlignment="1">
      <alignment horizontal="center" vertical="center"/>
    </xf>
    <xf numFmtId="38" fontId="2" fillId="0" borderId="18" xfId="5" applyFont="1" applyFill="1" applyBorder="1" applyAlignment="1">
      <alignment horizontal="center" vertical="center" wrapText="1" shrinkToFit="1"/>
    </xf>
    <xf numFmtId="38" fontId="2" fillId="0" borderId="16" xfId="5" applyFont="1" applyFill="1" applyBorder="1" applyAlignment="1">
      <alignment horizontal="center" vertical="center" wrapText="1" shrinkToFit="1"/>
    </xf>
    <xf numFmtId="0" fontId="20" fillId="0" borderId="0" xfId="0" applyFont="1" applyAlignment="1">
      <alignment horizontal="right" vertical="center"/>
    </xf>
    <xf numFmtId="38" fontId="19" fillId="0" borderId="12" xfId="5" applyFont="1" applyFill="1" applyBorder="1" applyAlignment="1">
      <alignment horizontal="center"/>
    </xf>
    <xf numFmtId="38" fontId="19" fillId="0" borderId="11" xfId="5" applyFont="1" applyFill="1" applyBorder="1" applyAlignment="1">
      <alignment horizontal="center"/>
    </xf>
    <xf numFmtId="38" fontId="19" fillId="0" borderId="18" xfId="5" applyFont="1" applyFill="1" applyBorder="1" applyAlignment="1">
      <alignment horizontal="center" vertical="center"/>
    </xf>
    <xf numFmtId="38" fontId="19" fillId="0" borderId="16" xfId="5" applyFont="1" applyFill="1" applyBorder="1" applyAlignment="1">
      <alignment horizontal="center" vertical="center"/>
    </xf>
    <xf numFmtId="38" fontId="19" fillId="0" borderId="10" xfId="5" applyFont="1" applyFill="1" applyBorder="1" applyAlignment="1">
      <alignment horizontal="center" vertical="center" shrinkToFit="1"/>
    </xf>
    <xf numFmtId="38" fontId="19" fillId="0" borderId="4" xfId="5" applyFont="1" applyFill="1" applyBorder="1" applyAlignment="1">
      <alignment horizontal="center" vertical="center" shrinkToFit="1"/>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0" fillId="0" borderId="8" xfId="0" applyBorder="1" applyAlignment="1">
      <alignment horizontal="center" vertical="center"/>
    </xf>
    <xf numFmtId="38" fontId="19" fillId="0" borderId="12" xfId="5" applyFont="1" applyFill="1" applyBorder="1" applyAlignment="1">
      <alignment horizontal="center" vertical="center"/>
    </xf>
    <xf numFmtId="0" fontId="0" fillId="0" borderId="11" xfId="0" applyBorder="1" applyAlignment="1">
      <alignment horizontal="center" vertical="center"/>
    </xf>
    <xf numFmtId="0" fontId="19" fillId="0" borderId="12" xfId="0" applyFont="1" applyBorder="1" applyAlignment="1">
      <alignment horizontal="center" vertical="center" wrapText="1"/>
    </xf>
    <xf numFmtId="0" fontId="0" fillId="0" borderId="17" xfId="0" applyBorder="1">
      <alignment vertical="center"/>
    </xf>
    <xf numFmtId="0" fontId="19" fillId="0" borderId="14" xfId="1" applyFont="1" applyBorder="1" applyAlignment="1">
      <alignment horizontal="center" vertical="center" shrinkToFit="1"/>
    </xf>
    <xf numFmtId="0" fontId="19" fillId="0" borderId="14" xfId="1" applyFont="1" applyBorder="1" applyAlignment="1">
      <alignment vertical="center" shrinkToFit="1"/>
    </xf>
    <xf numFmtId="0" fontId="19" fillId="0" borderId="13" xfId="1" applyFont="1" applyBorder="1" applyAlignment="1">
      <alignment vertical="center" shrinkToFit="1"/>
    </xf>
    <xf numFmtId="0" fontId="19" fillId="0" borderId="9" xfId="1" applyFont="1" applyBorder="1" applyAlignment="1">
      <alignment vertical="center" shrinkToFit="1"/>
    </xf>
    <xf numFmtId="0" fontId="19" fillId="0" borderId="8" xfId="1" applyFont="1" applyBorder="1" applyAlignment="1">
      <alignment vertical="center" shrinkToFit="1"/>
    </xf>
    <xf numFmtId="0" fontId="19" fillId="0" borderId="27" xfId="1" applyFont="1" applyBorder="1" applyAlignment="1">
      <alignment horizontal="center" vertical="center" shrinkToFit="1"/>
    </xf>
    <xf numFmtId="0" fontId="19" fillId="0" borderId="12" xfId="1" applyFont="1" applyBorder="1" applyAlignment="1">
      <alignment horizontal="center" vertical="center" shrinkToFit="1"/>
    </xf>
    <xf numFmtId="0" fontId="19" fillId="0" borderId="11" xfId="1" applyFont="1" applyBorder="1" applyAlignment="1">
      <alignment horizontal="center" vertical="center" shrinkToFit="1"/>
    </xf>
    <xf numFmtId="0" fontId="2" fillId="0" borderId="0" xfId="1" applyAlignment="1">
      <alignment horizontal="right" vertical="center"/>
    </xf>
    <xf numFmtId="0" fontId="2" fillId="0" borderId="0" xfId="1">
      <alignment vertical="center"/>
    </xf>
    <xf numFmtId="0" fontId="19" fillId="0" borderId="17" xfId="1" applyFont="1" applyBorder="1" applyAlignment="1">
      <alignment horizontal="center" vertical="center" shrinkToFit="1"/>
    </xf>
    <xf numFmtId="0" fontId="19" fillId="0" borderId="27" xfId="38" applyFont="1" applyBorder="1" applyAlignment="1">
      <alignment horizontal="center" vertical="center"/>
    </xf>
    <xf numFmtId="0" fontId="19" fillId="0" borderId="12" xfId="38" applyFont="1" applyBorder="1" applyAlignment="1">
      <alignment horizontal="center" vertical="center"/>
    </xf>
    <xf numFmtId="0" fontId="19" fillId="0" borderId="17" xfId="38" applyFont="1" applyBorder="1" applyAlignment="1">
      <alignment horizontal="center" vertical="center"/>
    </xf>
    <xf numFmtId="0" fontId="19" fillId="0" borderId="7" xfId="38" applyFont="1" applyBorder="1" applyAlignment="1">
      <alignment horizontal="center" vertical="center"/>
    </xf>
    <xf numFmtId="0" fontId="19" fillId="0" borderId="10" xfId="38" applyFont="1" applyBorder="1" applyAlignment="1">
      <alignment horizontal="center" vertical="center" wrapText="1" shrinkToFit="1"/>
    </xf>
    <xf numFmtId="0" fontId="19" fillId="0" borderId="4" xfId="38" applyFont="1" applyBorder="1" applyAlignment="1">
      <alignment horizontal="center" vertical="center" shrinkToFit="1"/>
    </xf>
    <xf numFmtId="0" fontId="19" fillId="0" borderId="27" xfId="38" applyFont="1" applyBorder="1" applyAlignment="1">
      <alignment horizontal="center" vertical="center" wrapText="1"/>
    </xf>
    <xf numFmtId="0" fontId="19" fillId="0" borderId="27" xfId="38" applyFont="1" applyBorder="1">
      <alignment vertical="center"/>
    </xf>
    <xf numFmtId="0" fontId="24" fillId="0" borderId="27" xfId="38" applyFont="1" applyBorder="1">
      <alignment vertical="center"/>
    </xf>
  </cellXfs>
  <cellStyles count="106">
    <cellStyle name="20% - アクセント 1 2" xfId="58" xr:uid="{00000000-0005-0000-0000-000000000000}"/>
    <cellStyle name="20% - アクセント 2 2" xfId="59" xr:uid="{00000000-0005-0000-0000-000001000000}"/>
    <cellStyle name="20% - アクセント 3 2" xfId="60" xr:uid="{00000000-0005-0000-0000-000002000000}"/>
    <cellStyle name="20% - アクセント 4 2" xfId="61" xr:uid="{00000000-0005-0000-0000-000003000000}"/>
    <cellStyle name="20% - アクセント 5 2" xfId="62" xr:uid="{00000000-0005-0000-0000-000004000000}"/>
    <cellStyle name="20% - アクセント 6 2" xfId="63" xr:uid="{00000000-0005-0000-0000-000005000000}"/>
    <cellStyle name="40% - アクセント 1 2" xfId="64" xr:uid="{00000000-0005-0000-0000-000006000000}"/>
    <cellStyle name="40% - アクセント 2 2" xfId="65" xr:uid="{00000000-0005-0000-0000-000007000000}"/>
    <cellStyle name="40% - アクセント 3 2" xfId="66" xr:uid="{00000000-0005-0000-0000-000008000000}"/>
    <cellStyle name="40% - アクセント 4 2" xfId="67" xr:uid="{00000000-0005-0000-0000-000009000000}"/>
    <cellStyle name="40% - アクセント 5 2" xfId="68" xr:uid="{00000000-0005-0000-0000-00000A000000}"/>
    <cellStyle name="40% - アクセント 6 2" xfId="69" xr:uid="{00000000-0005-0000-0000-00000B000000}"/>
    <cellStyle name="60% - アクセント 1 2" xfId="70" xr:uid="{00000000-0005-0000-0000-00000C000000}"/>
    <cellStyle name="60% - アクセント 2 2" xfId="71" xr:uid="{00000000-0005-0000-0000-00000D000000}"/>
    <cellStyle name="60% - アクセント 3 2" xfId="72" xr:uid="{00000000-0005-0000-0000-00000E000000}"/>
    <cellStyle name="60% - アクセント 4 2" xfId="73" xr:uid="{00000000-0005-0000-0000-00000F000000}"/>
    <cellStyle name="60% - アクセント 5 2" xfId="74" xr:uid="{00000000-0005-0000-0000-000010000000}"/>
    <cellStyle name="60% - アクセント 6 2" xfId="75" xr:uid="{00000000-0005-0000-0000-000011000000}"/>
    <cellStyle name="アクセント 1 2" xfId="76" xr:uid="{00000000-0005-0000-0000-000012000000}"/>
    <cellStyle name="アクセント 2 2" xfId="77" xr:uid="{00000000-0005-0000-0000-000013000000}"/>
    <cellStyle name="アクセント 3 2" xfId="78" xr:uid="{00000000-0005-0000-0000-000014000000}"/>
    <cellStyle name="アクセント 4 2" xfId="79" xr:uid="{00000000-0005-0000-0000-000015000000}"/>
    <cellStyle name="アクセント 5 2" xfId="80" xr:uid="{00000000-0005-0000-0000-000016000000}"/>
    <cellStyle name="アクセント 6 2" xfId="81" xr:uid="{00000000-0005-0000-0000-000017000000}"/>
    <cellStyle name="タイトル 2" xfId="82" xr:uid="{00000000-0005-0000-0000-000018000000}"/>
    <cellStyle name="たいむず" xfId="14" xr:uid="{00000000-0005-0000-0000-000019000000}"/>
    <cellStyle name="チェック セル 2" xfId="83" xr:uid="{00000000-0005-0000-0000-00001A000000}"/>
    <cellStyle name="どちらでもない 2" xfId="84" xr:uid="{00000000-0005-0000-0000-00001B000000}"/>
    <cellStyle name="パーセント 2" xfId="8" xr:uid="{00000000-0005-0000-0000-00001C000000}"/>
    <cellStyle name="パーセント 3" xfId="15" xr:uid="{00000000-0005-0000-0000-00001D000000}"/>
    <cellStyle name="ハイパーリンク" xfId="4" builtinId="8" customBuiltin="1"/>
    <cellStyle name="ハイパーリンク 2" xfId="16" xr:uid="{00000000-0005-0000-0000-00001F000000}"/>
    <cellStyle name="メモ 2" xfId="85" xr:uid="{00000000-0005-0000-0000-000020000000}"/>
    <cellStyle name="リンク セル 2" xfId="86" xr:uid="{00000000-0005-0000-0000-000021000000}"/>
    <cellStyle name="悪い 2" xfId="87" xr:uid="{00000000-0005-0000-0000-000022000000}"/>
    <cellStyle name="計算 2" xfId="88" xr:uid="{00000000-0005-0000-0000-000023000000}"/>
    <cellStyle name="警告文 2" xfId="89" xr:uid="{00000000-0005-0000-0000-000024000000}"/>
    <cellStyle name="桁区切り" xfId="5" builtinId="6"/>
    <cellStyle name="桁区切り 10" xfId="17" xr:uid="{00000000-0005-0000-0000-000026000000}"/>
    <cellStyle name="桁区切り 11" xfId="18" xr:uid="{00000000-0005-0000-0000-000027000000}"/>
    <cellStyle name="桁区切り 12" xfId="19" xr:uid="{00000000-0005-0000-0000-000028000000}"/>
    <cellStyle name="桁区切り 2" xfId="2" xr:uid="{00000000-0005-0000-0000-000029000000}"/>
    <cellStyle name="桁区切り 2 2" xfId="11" xr:uid="{00000000-0005-0000-0000-00002A000000}"/>
    <cellStyle name="桁区切り 2 2 2" xfId="20" xr:uid="{00000000-0005-0000-0000-00002B000000}"/>
    <cellStyle name="桁区切り 2 3" xfId="21" xr:uid="{00000000-0005-0000-0000-00002C000000}"/>
    <cellStyle name="桁区切り 2 3 2" xfId="22" xr:uid="{00000000-0005-0000-0000-00002D000000}"/>
    <cellStyle name="桁区切り 2 4" xfId="23" xr:uid="{00000000-0005-0000-0000-00002E000000}"/>
    <cellStyle name="桁区切り 3" xfId="7" xr:uid="{00000000-0005-0000-0000-00002F000000}"/>
    <cellStyle name="桁区切り 3 2" xfId="13" xr:uid="{00000000-0005-0000-0000-000030000000}"/>
    <cellStyle name="桁区切り 3 2 2" xfId="24" xr:uid="{00000000-0005-0000-0000-000031000000}"/>
    <cellStyle name="桁区切り 3 3" xfId="25" xr:uid="{00000000-0005-0000-0000-000032000000}"/>
    <cellStyle name="桁区切り 3 4" xfId="26" xr:uid="{00000000-0005-0000-0000-000033000000}"/>
    <cellStyle name="桁区切り 4" xfId="27" xr:uid="{00000000-0005-0000-0000-000034000000}"/>
    <cellStyle name="桁区切り 5" xfId="28" xr:uid="{00000000-0005-0000-0000-000035000000}"/>
    <cellStyle name="桁区切り 6" xfId="29" xr:uid="{00000000-0005-0000-0000-000036000000}"/>
    <cellStyle name="桁区切り 7" xfId="30" xr:uid="{00000000-0005-0000-0000-000037000000}"/>
    <cellStyle name="桁区切り 8" xfId="31" xr:uid="{00000000-0005-0000-0000-000038000000}"/>
    <cellStyle name="桁区切り 9" xfId="32" xr:uid="{00000000-0005-0000-0000-000039000000}"/>
    <cellStyle name="見出し 1 2" xfId="90" xr:uid="{00000000-0005-0000-0000-00003A000000}"/>
    <cellStyle name="見出し 2 2" xfId="91" xr:uid="{00000000-0005-0000-0000-00003B000000}"/>
    <cellStyle name="見出し 3 2" xfId="92" xr:uid="{00000000-0005-0000-0000-00003C000000}"/>
    <cellStyle name="見出し 4 2" xfId="93" xr:uid="{00000000-0005-0000-0000-00003D000000}"/>
    <cellStyle name="集計 2" xfId="94" xr:uid="{00000000-0005-0000-0000-00003E000000}"/>
    <cellStyle name="出力 2" xfId="95" xr:uid="{00000000-0005-0000-0000-00003F000000}"/>
    <cellStyle name="説明文 2" xfId="96" xr:uid="{00000000-0005-0000-0000-000040000000}"/>
    <cellStyle name="通貨 2" xfId="33" xr:uid="{00000000-0005-0000-0000-000041000000}"/>
    <cellStyle name="通貨 2 2" xfId="104" xr:uid="{00000000-0005-0000-0000-000042000000}"/>
    <cellStyle name="通貨 2 3" xfId="105" xr:uid="{00000000-0005-0000-0000-000043000000}"/>
    <cellStyle name="入力 2" xfId="97" xr:uid="{00000000-0005-0000-0000-000044000000}"/>
    <cellStyle name="標準" xfId="0" builtinId="0"/>
    <cellStyle name="標準 10" xfId="34" xr:uid="{00000000-0005-0000-0000-000046000000}"/>
    <cellStyle name="標準 11" xfId="35" xr:uid="{00000000-0005-0000-0000-000047000000}"/>
    <cellStyle name="標準 12" xfId="36" xr:uid="{00000000-0005-0000-0000-000048000000}"/>
    <cellStyle name="標準 13" xfId="37" xr:uid="{00000000-0005-0000-0000-000049000000}"/>
    <cellStyle name="標準 14" xfId="38" xr:uid="{00000000-0005-0000-0000-00004A000000}"/>
    <cellStyle name="標準 15" xfId="39" xr:uid="{00000000-0005-0000-0000-00004B000000}"/>
    <cellStyle name="標準 16" xfId="40" xr:uid="{00000000-0005-0000-0000-00004C000000}"/>
    <cellStyle name="標準 2" xfId="1" xr:uid="{00000000-0005-0000-0000-00004D000000}"/>
    <cellStyle name="標準 2 2" xfId="3" xr:uid="{00000000-0005-0000-0000-00004E000000}"/>
    <cellStyle name="標準 2 3" xfId="12" xr:uid="{00000000-0005-0000-0000-00004F000000}"/>
    <cellStyle name="標準 2 3 2" xfId="41" xr:uid="{00000000-0005-0000-0000-000050000000}"/>
    <cellStyle name="標準 2 4" xfId="42" xr:uid="{00000000-0005-0000-0000-000051000000}"/>
    <cellStyle name="標準 2 4 2" xfId="43" xr:uid="{00000000-0005-0000-0000-000052000000}"/>
    <cellStyle name="標準 23" xfId="44" xr:uid="{00000000-0005-0000-0000-000053000000}"/>
    <cellStyle name="標準 3" xfId="6" xr:uid="{00000000-0005-0000-0000-000054000000}"/>
    <cellStyle name="標準 3 2" xfId="45" xr:uid="{00000000-0005-0000-0000-000055000000}"/>
    <cellStyle name="標準 3 3" xfId="46" xr:uid="{00000000-0005-0000-0000-000056000000}"/>
    <cellStyle name="標準 3 3 2" xfId="47" xr:uid="{00000000-0005-0000-0000-000057000000}"/>
    <cellStyle name="標準 3 4" xfId="48" xr:uid="{00000000-0005-0000-0000-000058000000}"/>
    <cellStyle name="標準 3 5" xfId="49" xr:uid="{00000000-0005-0000-0000-000059000000}"/>
    <cellStyle name="標準 4" xfId="10" xr:uid="{00000000-0005-0000-0000-00005A000000}"/>
    <cellStyle name="標準 4 2" xfId="50" xr:uid="{00000000-0005-0000-0000-00005B000000}"/>
    <cellStyle name="標準 4 3" xfId="98" xr:uid="{00000000-0005-0000-0000-00005C000000}"/>
    <cellStyle name="標準 5" xfId="51" xr:uid="{00000000-0005-0000-0000-00005D000000}"/>
    <cellStyle name="標準 5 2" xfId="52" xr:uid="{00000000-0005-0000-0000-00005E000000}"/>
    <cellStyle name="標準 5 2 2" xfId="99" xr:uid="{00000000-0005-0000-0000-00005F000000}"/>
    <cellStyle name="標準 5 3" xfId="53" xr:uid="{00000000-0005-0000-0000-000060000000}"/>
    <cellStyle name="標準 6" xfId="54" xr:uid="{00000000-0005-0000-0000-000061000000}"/>
    <cellStyle name="標準 6 2" xfId="100" xr:uid="{00000000-0005-0000-0000-000062000000}"/>
    <cellStyle name="標準 7" xfId="55" xr:uid="{00000000-0005-0000-0000-000063000000}"/>
    <cellStyle name="標準 8" xfId="56" xr:uid="{00000000-0005-0000-0000-000064000000}"/>
    <cellStyle name="標準 8 2" xfId="101" xr:uid="{00000000-0005-0000-0000-000065000000}"/>
    <cellStyle name="標準 9" xfId="57" xr:uid="{00000000-0005-0000-0000-000066000000}"/>
    <cellStyle name="標準 9 2" xfId="102" xr:uid="{00000000-0005-0000-0000-000067000000}"/>
    <cellStyle name="標準_P8" xfId="9" xr:uid="{00000000-0005-0000-0000-000068000000}"/>
    <cellStyle name="良い 2" xfId="103" xr:uid="{00000000-0005-0000-0000-000069000000}"/>
  </cellStyles>
  <dxfs count="1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workbookViewId="0">
      <selection activeCell="B9" sqref="B9"/>
    </sheetView>
  </sheetViews>
  <sheetFormatPr defaultRowHeight="21" customHeight="1"/>
  <cols>
    <col min="1" max="1" width="7.625" style="223" customWidth="1"/>
    <col min="2" max="2" width="82.5" style="45" customWidth="1"/>
    <col min="3" max="16384" width="9" style="45"/>
  </cols>
  <sheetData>
    <row r="1" spans="1:3" ht="21" customHeight="1">
      <c r="B1" s="222" t="s">
        <v>286</v>
      </c>
    </row>
    <row r="2" spans="1:3" ht="21" customHeight="1">
      <c r="B2" s="148"/>
    </row>
    <row r="3" spans="1:3" ht="21" customHeight="1">
      <c r="A3" s="306" t="s">
        <v>354</v>
      </c>
      <c r="B3" s="117" t="s">
        <v>283</v>
      </c>
      <c r="C3" s="178"/>
    </row>
    <row r="4" spans="1:3" ht="21" customHeight="1">
      <c r="A4" s="306" t="s">
        <v>355</v>
      </c>
      <c r="B4" s="117" t="s">
        <v>284</v>
      </c>
      <c r="C4" s="178"/>
    </row>
    <row r="5" spans="1:3" ht="21" customHeight="1">
      <c r="A5" s="306" t="s">
        <v>356</v>
      </c>
      <c r="B5" s="117" t="s">
        <v>285</v>
      </c>
      <c r="C5" s="178"/>
    </row>
    <row r="6" spans="1:3" ht="21" customHeight="1">
      <c r="A6" s="306" t="s">
        <v>328</v>
      </c>
      <c r="B6" s="118" t="s">
        <v>269</v>
      </c>
    </row>
    <row r="7" spans="1:3" ht="21" customHeight="1">
      <c r="A7" s="306" t="s">
        <v>329</v>
      </c>
      <c r="B7" s="118" t="s">
        <v>270</v>
      </c>
      <c r="C7" s="178"/>
    </row>
    <row r="8" spans="1:3" ht="21" customHeight="1">
      <c r="A8" s="306" t="s">
        <v>357</v>
      </c>
      <c r="B8" s="118" t="s">
        <v>379</v>
      </c>
      <c r="C8" s="178"/>
    </row>
    <row r="9" spans="1:3" ht="21" customHeight="1">
      <c r="A9" s="306" t="s">
        <v>330</v>
      </c>
      <c r="B9" s="119" t="s">
        <v>51</v>
      </c>
      <c r="C9" s="178"/>
    </row>
    <row r="10" spans="1:3" ht="21" customHeight="1">
      <c r="A10" s="306" t="s">
        <v>331</v>
      </c>
      <c r="B10" s="118" t="s">
        <v>260</v>
      </c>
      <c r="C10" s="178"/>
    </row>
    <row r="11" spans="1:3" ht="21" customHeight="1">
      <c r="A11" s="306" t="s">
        <v>332</v>
      </c>
      <c r="B11" s="118" t="s">
        <v>271</v>
      </c>
      <c r="C11" s="178"/>
    </row>
    <row r="12" spans="1:3" ht="21" customHeight="1">
      <c r="A12" s="306" t="s">
        <v>333</v>
      </c>
      <c r="B12" s="118" t="s">
        <v>52</v>
      </c>
      <c r="C12" s="178"/>
    </row>
    <row r="13" spans="1:3" ht="21" customHeight="1">
      <c r="A13" s="306" t="s">
        <v>334</v>
      </c>
      <c r="B13" s="118" t="s">
        <v>203</v>
      </c>
      <c r="C13" s="178"/>
    </row>
    <row r="14" spans="1:3" ht="21" customHeight="1">
      <c r="A14" s="306" t="s">
        <v>335</v>
      </c>
      <c r="B14" s="118" t="s">
        <v>261</v>
      </c>
      <c r="C14" s="178"/>
    </row>
    <row r="15" spans="1:3" s="116" customFormat="1" ht="21" customHeight="1">
      <c r="A15" s="306" t="s">
        <v>336</v>
      </c>
      <c r="B15" s="118" t="s">
        <v>204</v>
      </c>
      <c r="C15" s="178"/>
    </row>
    <row r="16" spans="1:3" ht="21" customHeight="1">
      <c r="A16" s="306" t="s">
        <v>337</v>
      </c>
      <c r="B16" s="118" t="s">
        <v>321</v>
      </c>
      <c r="C16" s="178"/>
    </row>
    <row r="17" spans="1:3" ht="34.5" customHeight="1">
      <c r="A17" s="306" t="s">
        <v>338</v>
      </c>
      <c r="B17" s="118" t="s">
        <v>272</v>
      </c>
      <c r="C17" s="178"/>
    </row>
    <row r="18" spans="1:3" ht="21" customHeight="1">
      <c r="A18" s="306" t="s">
        <v>339</v>
      </c>
      <c r="B18" s="118" t="s">
        <v>262</v>
      </c>
      <c r="C18" s="178"/>
    </row>
    <row r="19" spans="1:3" ht="21" customHeight="1">
      <c r="A19" s="306" t="s">
        <v>340</v>
      </c>
      <c r="B19" s="118" t="s">
        <v>53</v>
      </c>
      <c r="C19" s="178"/>
    </row>
    <row r="20" spans="1:3" ht="21" customHeight="1">
      <c r="A20" s="306" t="s">
        <v>341</v>
      </c>
      <c r="B20" s="118" t="s">
        <v>54</v>
      </c>
      <c r="C20" s="178"/>
    </row>
    <row r="21" spans="1:3" ht="21" customHeight="1">
      <c r="A21" s="306" t="s">
        <v>342</v>
      </c>
      <c r="B21" s="118" t="s">
        <v>273</v>
      </c>
      <c r="C21" s="178"/>
    </row>
    <row r="22" spans="1:3" ht="21" customHeight="1">
      <c r="A22" s="224"/>
    </row>
    <row r="23" spans="1:3" ht="21" customHeight="1">
      <c r="A23" s="224"/>
    </row>
    <row r="24" spans="1:3" ht="21" customHeight="1">
      <c r="A24" s="224"/>
    </row>
  </sheetData>
  <phoneticPr fontId="1"/>
  <pageMargins left="0.51181102362204722" right="0.7086614173228346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6"/>
  <sheetViews>
    <sheetView zoomScaleNormal="100" workbookViewId="0">
      <selection activeCell="E21" sqref="E21"/>
    </sheetView>
  </sheetViews>
  <sheetFormatPr defaultRowHeight="11.25"/>
  <cols>
    <col min="1" max="1" width="4.25" style="1" customWidth="1"/>
    <col min="2" max="2" width="2.875" style="1" customWidth="1"/>
    <col min="3" max="3" width="2.5" style="1" customWidth="1"/>
    <col min="4" max="12" width="11.75" style="1" customWidth="1"/>
    <col min="13" max="14" width="9.625" style="1" customWidth="1"/>
    <col min="15" max="16384" width="9" style="1"/>
  </cols>
  <sheetData>
    <row r="1" spans="1:12" ht="14.25">
      <c r="A1" s="42" t="s">
        <v>287</v>
      </c>
    </row>
    <row r="2" spans="1:12" ht="14.25">
      <c r="A2" s="13"/>
    </row>
    <row r="3" spans="1:12" ht="14.25">
      <c r="A3" s="13" t="s">
        <v>362</v>
      </c>
    </row>
    <row r="4" spans="1:12" ht="14.25">
      <c r="A4" s="13"/>
    </row>
    <row r="5" spans="1:12" ht="21.75" customHeight="1" thickBot="1">
      <c r="A5" s="6" t="s">
        <v>312</v>
      </c>
      <c r="B5" s="6"/>
      <c r="C5" s="6"/>
      <c r="D5" s="6"/>
      <c r="E5" s="6"/>
      <c r="F5" s="6"/>
      <c r="G5" s="6"/>
      <c r="H5" s="6"/>
      <c r="I5" s="6"/>
      <c r="J5" s="6"/>
      <c r="L5" s="12" t="s">
        <v>24</v>
      </c>
    </row>
    <row r="6" spans="1:12" ht="13.5" customHeight="1">
      <c r="A6" s="385" t="s">
        <v>208</v>
      </c>
      <c r="B6" s="427"/>
      <c r="C6" s="428"/>
      <c r="D6" s="424" t="s">
        <v>23</v>
      </c>
      <c r="E6" s="424" t="s">
        <v>22</v>
      </c>
      <c r="F6" s="424" t="s">
        <v>21</v>
      </c>
      <c r="G6" s="424" t="s">
        <v>20</v>
      </c>
      <c r="H6" s="434" t="s">
        <v>19</v>
      </c>
      <c r="I6" s="424" t="s">
        <v>18</v>
      </c>
      <c r="J6" s="424" t="s">
        <v>17</v>
      </c>
      <c r="K6" s="432" t="s">
        <v>16</v>
      </c>
      <c r="L6" s="433" t="s">
        <v>15</v>
      </c>
    </row>
    <row r="7" spans="1:12" ht="13.5" customHeight="1">
      <c r="A7" s="429"/>
      <c r="B7" s="429"/>
      <c r="C7" s="430"/>
      <c r="D7" s="425"/>
      <c r="E7" s="425"/>
      <c r="F7" s="425"/>
      <c r="G7" s="425"/>
      <c r="H7" s="435"/>
      <c r="I7" s="425"/>
      <c r="J7" s="425"/>
      <c r="K7" s="425"/>
      <c r="L7" s="426"/>
    </row>
    <row r="8" spans="1:12" ht="6" customHeight="1">
      <c r="C8" s="7"/>
    </row>
    <row r="9" spans="1:12" s="147" customFormat="1" ht="21" customHeight="1">
      <c r="A9" s="165" t="s">
        <v>316</v>
      </c>
      <c r="B9" s="164">
        <v>2</v>
      </c>
      <c r="C9" s="166" t="s">
        <v>377</v>
      </c>
      <c r="D9" s="162">
        <v>768</v>
      </c>
      <c r="E9" s="162">
        <v>120</v>
      </c>
      <c r="F9" s="162">
        <v>371</v>
      </c>
      <c r="G9" s="162">
        <v>738</v>
      </c>
      <c r="H9" s="162">
        <v>107</v>
      </c>
      <c r="I9" s="162">
        <v>1307</v>
      </c>
      <c r="J9" s="162">
        <v>1923</v>
      </c>
      <c r="K9" s="162">
        <v>494</v>
      </c>
      <c r="L9" s="162">
        <v>180</v>
      </c>
    </row>
    <row r="10" spans="1:12" s="147" customFormat="1" ht="21" customHeight="1">
      <c r="A10" s="168"/>
      <c r="B10" s="164">
        <v>3</v>
      </c>
      <c r="C10" s="167"/>
      <c r="D10" s="162">
        <v>740</v>
      </c>
      <c r="E10" s="162">
        <v>123</v>
      </c>
      <c r="F10" s="162">
        <v>366</v>
      </c>
      <c r="G10" s="162">
        <v>719</v>
      </c>
      <c r="H10" s="162">
        <v>101</v>
      </c>
      <c r="I10" s="162">
        <v>1372</v>
      </c>
      <c r="J10" s="162">
        <v>1865</v>
      </c>
      <c r="K10" s="162">
        <v>529</v>
      </c>
      <c r="L10" s="162">
        <v>174</v>
      </c>
    </row>
    <row r="11" spans="1:12" s="147" customFormat="1" ht="21" customHeight="1">
      <c r="A11" s="168"/>
      <c r="B11" s="164">
        <v>4</v>
      </c>
      <c r="C11" s="167"/>
      <c r="D11" s="162">
        <v>807</v>
      </c>
      <c r="E11" s="162">
        <v>108</v>
      </c>
      <c r="F11" s="162">
        <v>357</v>
      </c>
      <c r="G11" s="162">
        <v>680</v>
      </c>
      <c r="H11" s="162">
        <v>103</v>
      </c>
      <c r="I11" s="162">
        <v>1372</v>
      </c>
      <c r="J11" s="162">
        <v>1846</v>
      </c>
      <c r="K11" s="162">
        <v>531</v>
      </c>
      <c r="L11" s="162">
        <v>197</v>
      </c>
    </row>
    <row r="12" spans="1:12" s="147" customFormat="1" ht="21" customHeight="1">
      <c r="A12" s="165"/>
      <c r="B12" s="164">
        <v>5</v>
      </c>
      <c r="C12" s="167"/>
      <c r="D12" s="162">
        <v>661</v>
      </c>
      <c r="E12" s="162">
        <v>109</v>
      </c>
      <c r="F12" s="162">
        <v>378</v>
      </c>
      <c r="G12" s="162">
        <v>683</v>
      </c>
      <c r="H12" s="162">
        <v>100</v>
      </c>
      <c r="I12" s="162">
        <v>1397</v>
      </c>
      <c r="J12" s="162">
        <v>1854</v>
      </c>
      <c r="K12" s="162">
        <v>532</v>
      </c>
      <c r="L12" s="162">
        <v>209</v>
      </c>
    </row>
    <row r="13" spans="1:12" s="147" customFormat="1" ht="21" customHeight="1">
      <c r="B13" s="164">
        <v>6</v>
      </c>
      <c r="C13" s="166"/>
      <c r="D13" s="162">
        <v>682</v>
      </c>
      <c r="E13" s="162">
        <v>104</v>
      </c>
      <c r="F13" s="162">
        <v>412</v>
      </c>
      <c r="G13" s="162">
        <v>664</v>
      </c>
      <c r="H13" s="162">
        <v>83</v>
      </c>
      <c r="I13" s="162">
        <v>1430</v>
      </c>
      <c r="J13" s="162">
        <v>1889</v>
      </c>
      <c r="K13" s="162">
        <v>556</v>
      </c>
      <c r="L13" s="162">
        <v>198</v>
      </c>
    </row>
    <row r="14" spans="1:12" ht="6" customHeight="1" thickBot="1">
      <c r="A14" s="6"/>
      <c r="B14" s="6"/>
      <c r="C14" s="5"/>
      <c r="D14" s="3"/>
      <c r="E14" s="3"/>
      <c r="F14" s="3"/>
      <c r="G14" s="3"/>
      <c r="H14" s="3"/>
      <c r="I14" s="3"/>
      <c r="J14" s="3"/>
      <c r="K14" s="3"/>
      <c r="L14" s="3"/>
    </row>
    <row r="15" spans="1:12" ht="6" customHeight="1">
      <c r="C15" s="2"/>
    </row>
    <row r="16" spans="1:12" ht="13.5">
      <c r="A16" s="1" t="s">
        <v>196</v>
      </c>
    </row>
  </sheetData>
  <mergeCells count="10">
    <mergeCell ref="J6:J7"/>
    <mergeCell ref="K6:K7"/>
    <mergeCell ref="L6:L7"/>
    <mergeCell ref="A6:C7"/>
    <mergeCell ref="D6:D7"/>
    <mergeCell ref="E6:E7"/>
    <mergeCell ref="F6:F7"/>
    <mergeCell ref="G6:G7"/>
    <mergeCell ref="H6:H7"/>
    <mergeCell ref="I6:I7"/>
  </mergeCells>
  <phoneticPr fontId="1"/>
  <pageMargins left="0.78740157480314965" right="0.59055118110236227" top="0.59055118110236227" bottom="0.59055118110236227"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17"/>
  <sheetViews>
    <sheetView topLeftCell="X1" zoomScaleNormal="100" workbookViewId="0">
      <selection activeCell="AS21" sqref="AS21"/>
    </sheetView>
  </sheetViews>
  <sheetFormatPr defaultRowHeight="11.25"/>
  <cols>
    <col min="1" max="1" width="4.25" style="1" customWidth="1"/>
    <col min="2" max="2" width="2.875" style="1" customWidth="1"/>
    <col min="3" max="3" width="4.5" style="1" customWidth="1"/>
    <col min="4" max="4" width="8.125" style="1" customWidth="1"/>
    <col min="5" max="5" width="10.625" style="1" customWidth="1"/>
    <col min="6" max="6" width="8.125" style="1" customWidth="1"/>
    <col min="7" max="7" width="10.375" style="1" customWidth="1"/>
    <col min="8" max="8" width="8.125" style="1" customWidth="1"/>
    <col min="9" max="9" width="10.375" style="1" customWidth="1"/>
    <col min="10" max="10" width="8.125" style="1" customWidth="1"/>
    <col min="11" max="11" width="10.375" style="1" customWidth="1"/>
    <col min="12" max="12" width="8.125" style="1" customWidth="1"/>
    <col min="13" max="13" width="10" style="1" customWidth="1"/>
    <col min="14" max="14" width="8.125" style="1" customWidth="1"/>
    <col min="15" max="15" width="10.375" style="1" customWidth="1"/>
    <col min="16" max="16" width="8.125" style="1" customWidth="1"/>
    <col min="17" max="17" width="10.375" style="1" customWidth="1"/>
    <col min="18" max="18" width="8.125" style="1" customWidth="1"/>
    <col min="19" max="19" width="10.375" style="1" customWidth="1"/>
    <col min="20" max="20" width="8.125" style="1" customWidth="1"/>
    <col min="21" max="21" width="10.375" style="1" customWidth="1"/>
    <col min="22" max="22" width="8.125" style="1" customWidth="1"/>
    <col min="23" max="25" width="10" style="1" customWidth="1"/>
    <col min="26" max="26" width="8.125" style="1" customWidth="1"/>
    <col min="27" max="27" width="10" style="1" customWidth="1"/>
    <col min="28" max="28" width="8.125" style="1" customWidth="1"/>
    <col min="29" max="29" width="10" style="1" customWidth="1"/>
    <col min="30" max="30" width="8.125" style="1" customWidth="1"/>
    <col min="31" max="31" width="10.375" style="1" customWidth="1"/>
    <col min="32" max="32" width="8.125" style="1" customWidth="1"/>
    <col min="33" max="33" width="10.375" style="1" customWidth="1"/>
    <col min="34" max="34" width="8.125" style="1" customWidth="1"/>
    <col min="35" max="37" width="10.375" style="1" customWidth="1"/>
    <col min="38" max="38" width="8.125" style="1" customWidth="1"/>
    <col min="39" max="39" width="10.375" style="1" customWidth="1"/>
    <col min="40" max="40" width="8.125" style="1" customWidth="1"/>
    <col min="41" max="41" width="10.375" style="1" customWidth="1"/>
    <col min="42" max="42" width="8.125" style="1" customWidth="1"/>
    <col min="43" max="43" width="10.375" style="1" customWidth="1"/>
    <col min="44" max="44" width="8.125" style="1" customWidth="1"/>
    <col min="45" max="45" width="10.375" style="1" customWidth="1"/>
    <col min="46" max="16384" width="9" style="1"/>
  </cols>
  <sheetData>
    <row r="1" spans="1:47" s="13" customFormat="1" ht="14.25">
      <c r="A1" s="42" t="s">
        <v>287</v>
      </c>
    </row>
    <row r="2" spans="1:47" s="13" customFormat="1" ht="14.25"/>
    <row r="3" spans="1:47" s="13" customFormat="1" ht="14.25">
      <c r="A3" s="13" t="s">
        <v>363</v>
      </c>
    </row>
    <row r="4" spans="1:47" ht="21" customHeight="1" thickBot="1">
      <c r="A4" s="6" t="s">
        <v>14</v>
      </c>
      <c r="B4" s="6"/>
      <c r="C4" s="6"/>
      <c r="D4" s="6"/>
      <c r="E4" s="6"/>
      <c r="AU4" s="12" t="s">
        <v>42</v>
      </c>
    </row>
    <row r="5" spans="1:47" s="50" customFormat="1" ht="14.25" customHeight="1">
      <c r="A5" s="438" t="s">
        <v>41</v>
      </c>
      <c r="B5" s="439"/>
      <c r="C5" s="440"/>
      <c r="D5" s="446" t="s">
        <v>11</v>
      </c>
      <c r="E5" s="447"/>
      <c r="F5" s="448" t="s">
        <v>40</v>
      </c>
      <c r="G5" s="449"/>
      <c r="H5" s="449"/>
      <c r="I5" s="449"/>
      <c r="J5" s="449"/>
      <c r="K5" s="449"/>
      <c r="L5" s="449"/>
      <c r="M5" s="449"/>
      <c r="N5" s="449"/>
      <c r="O5" s="449"/>
      <c r="P5" s="449"/>
      <c r="Q5" s="449"/>
      <c r="R5" s="449"/>
      <c r="S5" s="450"/>
      <c r="T5" s="448" t="s">
        <v>39</v>
      </c>
      <c r="U5" s="449"/>
      <c r="V5" s="449"/>
      <c r="W5" s="449"/>
      <c r="X5" s="449"/>
      <c r="Y5" s="449"/>
      <c r="Z5" s="449"/>
      <c r="AA5" s="449"/>
      <c r="AB5" s="449"/>
      <c r="AC5" s="449"/>
      <c r="AD5" s="449"/>
      <c r="AE5" s="449"/>
      <c r="AF5" s="449"/>
      <c r="AG5" s="449"/>
      <c r="AH5" s="449"/>
      <c r="AI5" s="449"/>
      <c r="AJ5" s="449"/>
      <c r="AK5" s="450"/>
      <c r="AL5" s="448" t="s">
        <v>38</v>
      </c>
      <c r="AM5" s="449"/>
      <c r="AN5" s="449"/>
      <c r="AO5" s="449"/>
      <c r="AP5" s="449"/>
      <c r="AQ5" s="449"/>
      <c r="AR5" s="449"/>
      <c r="AS5" s="449"/>
      <c r="AT5" s="449"/>
      <c r="AU5" s="449"/>
    </row>
    <row r="6" spans="1:47" s="50" customFormat="1" ht="24" customHeight="1">
      <c r="A6" s="441"/>
      <c r="B6" s="442"/>
      <c r="C6" s="443"/>
      <c r="D6" s="436"/>
      <c r="E6" s="437"/>
      <c r="F6" s="436" t="s">
        <v>11</v>
      </c>
      <c r="G6" s="437"/>
      <c r="H6" s="436" t="s">
        <v>37</v>
      </c>
      <c r="I6" s="437"/>
      <c r="J6" s="436" t="s">
        <v>36</v>
      </c>
      <c r="K6" s="437"/>
      <c r="L6" s="436" t="s">
        <v>35</v>
      </c>
      <c r="M6" s="437"/>
      <c r="N6" s="451" t="s">
        <v>34</v>
      </c>
      <c r="O6" s="452"/>
      <c r="P6" s="451" t="s">
        <v>19</v>
      </c>
      <c r="Q6" s="452"/>
      <c r="R6" s="451" t="s">
        <v>33</v>
      </c>
      <c r="S6" s="452"/>
      <c r="T6" s="436" t="s">
        <v>11</v>
      </c>
      <c r="U6" s="437"/>
      <c r="V6" s="451" t="s">
        <v>274</v>
      </c>
      <c r="W6" s="452"/>
      <c r="X6" s="453" t="s">
        <v>307</v>
      </c>
      <c r="Y6" s="457"/>
      <c r="Z6" s="451" t="s">
        <v>313</v>
      </c>
      <c r="AA6" s="452"/>
      <c r="AB6" s="451" t="s">
        <v>32</v>
      </c>
      <c r="AC6" s="452"/>
      <c r="AD6" s="451" t="s">
        <v>314</v>
      </c>
      <c r="AE6" s="452"/>
      <c r="AF6" s="451" t="s">
        <v>31</v>
      </c>
      <c r="AG6" s="452"/>
      <c r="AH6" s="455" t="s">
        <v>315</v>
      </c>
      <c r="AI6" s="456"/>
      <c r="AJ6" s="451" t="s">
        <v>344</v>
      </c>
      <c r="AK6" s="452"/>
      <c r="AL6" s="436" t="s">
        <v>11</v>
      </c>
      <c r="AM6" s="437"/>
      <c r="AN6" s="436" t="s">
        <v>30</v>
      </c>
      <c r="AO6" s="437"/>
      <c r="AP6" s="436" t="s">
        <v>29</v>
      </c>
      <c r="AQ6" s="437"/>
      <c r="AR6" s="453" t="s">
        <v>28</v>
      </c>
      <c r="AS6" s="454"/>
      <c r="AT6" s="453" t="s">
        <v>325</v>
      </c>
      <c r="AU6" s="454"/>
    </row>
    <row r="7" spans="1:47" s="52" customFormat="1" ht="14.25" customHeight="1">
      <c r="A7" s="444"/>
      <c r="B7" s="444"/>
      <c r="C7" s="445"/>
      <c r="D7" s="51" t="s">
        <v>27</v>
      </c>
      <c r="E7" s="51" t="s">
        <v>26</v>
      </c>
      <c r="F7" s="51" t="s">
        <v>27</v>
      </c>
      <c r="G7" s="51" t="s">
        <v>26</v>
      </c>
      <c r="H7" s="51" t="s">
        <v>27</v>
      </c>
      <c r="I7" s="51" t="s">
        <v>26</v>
      </c>
      <c r="J7" s="51" t="s">
        <v>27</v>
      </c>
      <c r="K7" s="51" t="s">
        <v>26</v>
      </c>
      <c r="L7" s="51" t="s">
        <v>27</v>
      </c>
      <c r="M7" s="51" t="s">
        <v>26</v>
      </c>
      <c r="N7" s="51" t="s">
        <v>27</v>
      </c>
      <c r="O7" s="51" t="s">
        <v>26</v>
      </c>
      <c r="P7" s="51" t="s">
        <v>27</v>
      </c>
      <c r="Q7" s="51" t="s">
        <v>26</v>
      </c>
      <c r="R7" s="51" t="s">
        <v>27</v>
      </c>
      <c r="S7" s="51" t="s">
        <v>26</v>
      </c>
      <c r="T7" s="51" t="s">
        <v>27</v>
      </c>
      <c r="U7" s="51" t="s">
        <v>26</v>
      </c>
      <c r="V7" s="51" t="s">
        <v>27</v>
      </c>
      <c r="W7" s="51" t="s">
        <v>26</v>
      </c>
      <c r="X7" s="51" t="s">
        <v>308</v>
      </c>
      <c r="Y7" s="51" t="s">
        <v>309</v>
      </c>
      <c r="Z7" s="51" t="s">
        <v>27</v>
      </c>
      <c r="AA7" s="51" t="s">
        <v>26</v>
      </c>
      <c r="AB7" s="51" t="s">
        <v>27</v>
      </c>
      <c r="AC7" s="51" t="s">
        <v>26</v>
      </c>
      <c r="AD7" s="51" t="s">
        <v>27</v>
      </c>
      <c r="AE7" s="51" t="s">
        <v>26</v>
      </c>
      <c r="AF7" s="51" t="s">
        <v>27</v>
      </c>
      <c r="AG7" s="51" t="s">
        <v>26</v>
      </c>
      <c r="AH7" s="51" t="s">
        <v>27</v>
      </c>
      <c r="AI7" s="51" t="s">
        <v>26</v>
      </c>
      <c r="AJ7" s="51" t="s">
        <v>308</v>
      </c>
      <c r="AK7" s="51" t="s">
        <v>309</v>
      </c>
      <c r="AL7" s="51" t="s">
        <v>27</v>
      </c>
      <c r="AM7" s="51" t="s">
        <v>26</v>
      </c>
      <c r="AN7" s="51" t="s">
        <v>27</v>
      </c>
      <c r="AO7" s="51" t="s">
        <v>26</v>
      </c>
      <c r="AP7" s="51" t="s">
        <v>27</v>
      </c>
      <c r="AQ7" s="51" t="s">
        <v>26</v>
      </c>
      <c r="AR7" s="51" t="s">
        <v>27</v>
      </c>
      <c r="AS7" s="129" t="s">
        <v>26</v>
      </c>
      <c r="AT7" s="51" t="s">
        <v>308</v>
      </c>
      <c r="AU7" s="129" t="s">
        <v>309</v>
      </c>
    </row>
    <row r="8" spans="1:47" s="50" customFormat="1" ht="6" customHeight="1">
      <c r="C8" s="53"/>
    </row>
    <row r="9" spans="1:47" s="57" customFormat="1" ht="21" customHeight="1">
      <c r="A9" s="54" t="s">
        <v>324</v>
      </c>
      <c r="B9" s="302">
        <v>2</v>
      </c>
      <c r="C9" s="55" t="s">
        <v>378</v>
      </c>
      <c r="D9" s="189">
        <v>109165</v>
      </c>
      <c r="E9" s="189">
        <v>6530914</v>
      </c>
      <c r="F9" s="189">
        <v>92296</v>
      </c>
      <c r="G9" s="189">
        <v>3018690</v>
      </c>
      <c r="H9" s="189">
        <v>21555</v>
      </c>
      <c r="I9" s="189">
        <v>809978</v>
      </c>
      <c r="J9" s="189">
        <v>15328</v>
      </c>
      <c r="K9" s="189">
        <v>861348</v>
      </c>
      <c r="L9" s="189">
        <v>4908</v>
      </c>
      <c r="M9" s="189">
        <v>455790</v>
      </c>
      <c r="N9" s="189">
        <v>20574</v>
      </c>
      <c r="O9" s="189">
        <v>283424</v>
      </c>
      <c r="P9" s="189">
        <v>1418</v>
      </c>
      <c r="Q9" s="189">
        <v>249888</v>
      </c>
      <c r="R9" s="189">
        <v>28513</v>
      </c>
      <c r="S9" s="189">
        <v>358261</v>
      </c>
      <c r="T9" s="190">
        <v>8255</v>
      </c>
      <c r="U9" s="190">
        <v>1194545</v>
      </c>
      <c r="V9" s="190">
        <v>660</v>
      </c>
      <c r="W9" s="190">
        <v>132591</v>
      </c>
      <c r="X9" s="190">
        <v>1935</v>
      </c>
      <c r="Y9" s="190">
        <v>80049</v>
      </c>
      <c r="Z9" s="270">
        <v>2577</v>
      </c>
      <c r="AA9" s="270">
        <v>258833</v>
      </c>
      <c r="AB9" s="190">
        <v>1287</v>
      </c>
      <c r="AC9" s="190">
        <v>239990</v>
      </c>
      <c r="AD9" s="190">
        <v>1132</v>
      </c>
      <c r="AE9" s="190">
        <v>290056</v>
      </c>
      <c r="AF9" s="345">
        <v>0</v>
      </c>
      <c r="AG9" s="345">
        <v>0</v>
      </c>
      <c r="AH9" s="270">
        <v>351</v>
      </c>
      <c r="AI9" s="270">
        <v>102573</v>
      </c>
      <c r="AJ9" s="345">
        <v>313</v>
      </c>
      <c r="AK9" s="345">
        <v>90453</v>
      </c>
      <c r="AL9" s="270">
        <v>8614</v>
      </c>
      <c r="AM9" s="270">
        <v>2317679</v>
      </c>
      <c r="AN9" s="190">
        <v>6009</v>
      </c>
      <c r="AO9" s="190">
        <v>1617224</v>
      </c>
      <c r="AP9" s="190">
        <v>2179</v>
      </c>
      <c r="AQ9" s="190">
        <v>554943</v>
      </c>
      <c r="AR9" s="190">
        <v>426</v>
      </c>
      <c r="AS9" s="190">
        <v>145511</v>
      </c>
      <c r="AT9" s="345" t="s">
        <v>91</v>
      </c>
      <c r="AU9" s="345" t="s">
        <v>91</v>
      </c>
    </row>
    <row r="10" spans="1:47" s="57" customFormat="1" ht="21" customHeight="1">
      <c r="A10" s="54"/>
      <c r="B10" s="302">
        <v>3</v>
      </c>
      <c r="C10" s="126"/>
      <c r="D10" s="189">
        <v>108478</v>
      </c>
      <c r="E10" s="189">
        <v>6519335</v>
      </c>
      <c r="F10" s="189">
        <v>91250</v>
      </c>
      <c r="G10" s="189">
        <v>2932885</v>
      </c>
      <c r="H10" s="189">
        <v>20565</v>
      </c>
      <c r="I10" s="189">
        <v>767046</v>
      </c>
      <c r="J10" s="189">
        <v>14976</v>
      </c>
      <c r="K10" s="189">
        <v>844378</v>
      </c>
      <c r="L10" s="189">
        <v>4585</v>
      </c>
      <c r="M10" s="189">
        <v>430981</v>
      </c>
      <c r="N10" s="189">
        <v>21509</v>
      </c>
      <c r="O10" s="189">
        <v>288413</v>
      </c>
      <c r="P10" s="189">
        <v>1379</v>
      </c>
      <c r="Q10" s="189">
        <v>245853</v>
      </c>
      <c r="R10" s="189">
        <v>28236</v>
      </c>
      <c r="S10" s="189">
        <v>356214</v>
      </c>
      <c r="T10" s="190">
        <v>8363</v>
      </c>
      <c r="U10" s="190">
        <v>1233183</v>
      </c>
      <c r="V10" s="190">
        <v>607</v>
      </c>
      <c r="W10" s="190">
        <v>124454</v>
      </c>
      <c r="X10" s="190">
        <v>2001</v>
      </c>
      <c r="Y10" s="190">
        <v>80727</v>
      </c>
      <c r="Z10" s="270">
        <v>2219</v>
      </c>
      <c r="AA10" s="270">
        <v>222193</v>
      </c>
      <c r="AB10" s="190">
        <v>1446</v>
      </c>
      <c r="AC10" s="190">
        <v>273892</v>
      </c>
      <c r="AD10" s="190">
        <v>1009</v>
      </c>
      <c r="AE10" s="190">
        <v>255284</v>
      </c>
      <c r="AF10" s="345">
        <v>0</v>
      </c>
      <c r="AG10" s="345">
        <v>0</v>
      </c>
      <c r="AH10" s="270">
        <v>661</v>
      </c>
      <c r="AI10" s="270">
        <v>175308</v>
      </c>
      <c r="AJ10" s="345">
        <v>420</v>
      </c>
      <c r="AK10" s="345">
        <v>101325</v>
      </c>
      <c r="AL10" s="270">
        <v>8865</v>
      </c>
      <c r="AM10" s="270">
        <v>2353267</v>
      </c>
      <c r="AN10" s="190">
        <v>6372</v>
      </c>
      <c r="AO10" s="190">
        <v>1706992</v>
      </c>
      <c r="AP10" s="190">
        <v>2113</v>
      </c>
      <c r="AQ10" s="190">
        <v>526442</v>
      </c>
      <c r="AR10" s="190">
        <v>380</v>
      </c>
      <c r="AS10" s="190">
        <v>119833</v>
      </c>
      <c r="AT10" s="345" t="s">
        <v>91</v>
      </c>
      <c r="AU10" s="345" t="s">
        <v>91</v>
      </c>
    </row>
    <row r="11" spans="1:47" s="57" customFormat="1" ht="21" customHeight="1">
      <c r="A11" s="54"/>
      <c r="B11" s="302">
        <v>4</v>
      </c>
      <c r="C11" s="126"/>
      <c r="D11" s="189">
        <v>106618</v>
      </c>
      <c r="E11" s="189">
        <v>6437795</v>
      </c>
      <c r="F11" s="189">
        <v>89060</v>
      </c>
      <c r="G11" s="189">
        <v>2796101</v>
      </c>
      <c r="H11" s="189">
        <v>19727</v>
      </c>
      <c r="I11" s="189">
        <v>733341</v>
      </c>
      <c r="J11" s="189">
        <v>14312</v>
      </c>
      <c r="K11" s="189">
        <v>770575</v>
      </c>
      <c r="L11" s="189">
        <v>4252</v>
      </c>
      <c r="M11" s="189">
        <v>403296</v>
      </c>
      <c r="N11" s="189">
        <v>21431</v>
      </c>
      <c r="O11" s="189">
        <v>282450</v>
      </c>
      <c r="P11" s="189">
        <v>1402</v>
      </c>
      <c r="Q11" s="189">
        <v>256158</v>
      </c>
      <c r="R11" s="189">
        <v>27936</v>
      </c>
      <c r="S11" s="189">
        <v>350280</v>
      </c>
      <c r="T11" s="190">
        <v>8828</v>
      </c>
      <c r="U11" s="190">
        <v>1312012</v>
      </c>
      <c r="V11" s="190">
        <v>673</v>
      </c>
      <c r="W11" s="190">
        <v>131402</v>
      </c>
      <c r="X11" s="190">
        <v>2021</v>
      </c>
      <c r="Y11" s="190">
        <v>80254</v>
      </c>
      <c r="Z11" s="270">
        <v>2287</v>
      </c>
      <c r="AA11" s="270">
        <v>226309</v>
      </c>
      <c r="AB11" s="190">
        <v>1489</v>
      </c>
      <c r="AC11" s="190">
        <v>280411</v>
      </c>
      <c r="AD11" s="190">
        <v>1126</v>
      </c>
      <c r="AE11" s="190">
        <v>287238</v>
      </c>
      <c r="AF11" s="345">
        <v>0</v>
      </c>
      <c r="AG11" s="345">
        <v>0</v>
      </c>
      <c r="AH11" s="270">
        <v>690</v>
      </c>
      <c r="AI11" s="270">
        <v>188501</v>
      </c>
      <c r="AJ11" s="270">
        <v>542</v>
      </c>
      <c r="AK11" s="270">
        <v>117898</v>
      </c>
      <c r="AL11" s="270">
        <v>8730</v>
      </c>
      <c r="AM11" s="270">
        <v>2329682</v>
      </c>
      <c r="AN11" s="190">
        <v>6337</v>
      </c>
      <c r="AO11" s="190">
        <v>1705221</v>
      </c>
      <c r="AP11" s="190">
        <v>2222</v>
      </c>
      <c r="AQ11" s="190">
        <v>572890</v>
      </c>
      <c r="AR11" s="190">
        <v>170</v>
      </c>
      <c r="AS11" s="190">
        <v>51554</v>
      </c>
      <c r="AT11" s="345">
        <v>1</v>
      </c>
      <c r="AU11" s="345">
        <v>17</v>
      </c>
    </row>
    <row r="12" spans="1:47" s="57" customFormat="1" ht="21" customHeight="1">
      <c r="A12" s="54"/>
      <c r="B12" s="302">
        <v>5</v>
      </c>
      <c r="C12" s="126"/>
      <c r="D12" s="189">
        <v>107339</v>
      </c>
      <c r="E12" s="189">
        <v>6635660</v>
      </c>
      <c r="F12" s="189">
        <v>89591</v>
      </c>
      <c r="G12" s="189">
        <v>2877892</v>
      </c>
      <c r="H12" s="189">
        <v>20060</v>
      </c>
      <c r="I12" s="189">
        <v>736517</v>
      </c>
      <c r="J12" s="189">
        <v>14481</v>
      </c>
      <c r="K12" s="189">
        <v>810508</v>
      </c>
      <c r="L12" s="189">
        <v>4309</v>
      </c>
      <c r="M12" s="189">
        <v>435507</v>
      </c>
      <c r="N12" s="189">
        <v>21577</v>
      </c>
      <c r="O12" s="189">
        <v>287396</v>
      </c>
      <c r="P12" s="189">
        <v>1350</v>
      </c>
      <c r="Q12" s="189">
        <v>251309</v>
      </c>
      <c r="R12" s="189">
        <v>27814</v>
      </c>
      <c r="S12" s="189">
        <v>356655</v>
      </c>
      <c r="T12" s="190">
        <v>8860</v>
      </c>
      <c r="U12" s="190">
        <v>1340892</v>
      </c>
      <c r="V12" s="190">
        <v>791</v>
      </c>
      <c r="W12" s="190">
        <v>144792</v>
      </c>
      <c r="X12" s="190">
        <v>2054</v>
      </c>
      <c r="Y12" s="190">
        <v>83901</v>
      </c>
      <c r="Z12" s="270">
        <v>2090</v>
      </c>
      <c r="AA12" s="270">
        <v>220783</v>
      </c>
      <c r="AB12" s="190">
        <v>1551</v>
      </c>
      <c r="AC12" s="190">
        <v>292916</v>
      </c>
      <c r="AD12" s="190">
        <v>1056</v>
      </c>
      <c r="AE12" s="190">
        <v>272576</v>
      </c>
      <c r="AF12" s="345">
        <v>0</v>
      </c>
      <c r="AG12" s="345">
        <v>0</v>
      </c>
      <c r="AH12" s="270">
        <v>691</v>
      </c>
      <c r="AI12" s="270">
        <v>191262</v>
      </c>
      <c r="AJ12" s="270">
        <v>627</v>
      </c>
      <c r="AK12" s="270">
        <v>134661</v>
      </c>
      <c r="AL12" s="270">
        <v>8888</v>
      </c>
      <c r="AM12" s="270">
        <v>2416876</v>
      </c>
      <c r="AN12" s="190">
        <v>6491</v>
      </c>
      <c r="AO12" s="190">
        <v>1783383</v>
      </c>
      <c r="AP12" s="190">
        <v>2396</v>
      </c>
      <c r="AQ12" s="190">
        <v>633458</v>
      </c>
      <c r="AR12" s="345" t="s">
        <v>91</v>
      </c>
      <c r="AS12" s="345" t="s">
        <v>91</v>
      </c>
      <c r="AT12" s="345">
        <v>1</v>
      </c>
      <c r="AU12" s="345">
        <v>36</v>
      </c>
    </row>
    <row r="13" spans="1:47" s="57" customFormat="1" ht="21" customHeight="1">
      <c r="B13" s="302">
        <v>6</v>
      </c>
      <c r="C13" s="126"/>
      <c r="D13" s="189">
        <v>109785</v>
      </c>
      <c r="E13" s="189">
        <v>6932839</v>
      </c>
      <c r="F13" s="189">
        <v>91260</v>
      </c>
      <c r="G13" s="189">
        <v>2902924</v>
      </c>
      <c r="H13" s="189">
        <v>20441</v>
      </c>
      <c r="I13" s="189">
        <v>763536</v>
      </c>
      <c r="J13" s="189">
        <v>14312</v>
      </c>
      <c r="K13" s="189">
        <v>807767</v>
      </c>
      <c r="L13" s="189">
        <v>4363</v>
      </c>
      <c r="M13" s="189">
        <v>421864</v>
      </c>
      <c r="N13" s="189">
        <v>22180</v>
      </c>
      <c r="O13" s="189">
        <v>300241</v>
      </c>
      <c r="P13" s="189">
        <v>1218</v>
      </c>
      <c r="Q13" s="189">
        <v>217608</v>
      </c>
      <c r="R13" s="189">
        <v>28746</v>
      </c>
      <c r="S13" s="189">
        <v>391908</v>
      </c>
      <c r="T13" s="190">
        <v>9430</v>
      </c>
      <c r="U13" s="190">
        <v>1466664</v>
      </c>
      <c r="V13" s="190">
        <v>793</v>
      </c>
      <c r="W13" s="190">
        <v>157468</v>
      </c>
      <c r="X13" s="190">
        <v>2982</v>
      </c>
      <c r="Y13" s="190">
        <v>142641</v>
      </c>
      <c r="Z13" s="270">
        <v>1806</v>
      </c>
      <c r="AA13" s="270">
        <v>201743</v>
      </c>
      <c r="AB13" s="190">
        <v>1194</v>
      </c>
      <c r="AC13" s="190">
        <v>241123</v>
      </c>
      <c r="AD13" s="190">
        <v>1035</v>
      </c>
      <c r="AE13" s="190">
        <v>274298</v>
      </c>
      <c r="AF13" s="345">
        <v>0</v>
      </c>
      <c r="AG13" s="345">
        <v>0</v>
      </c>
      <c r="AH13" s="270">
        <v>700</v>
      </c>
      <c r="AI13" s="270">
        <v>205441</v>
      </c>
      <c r="AJ13" s="270">
        <v>920</v>
      </c>
      <c r="AK13" s="270">
        <v>243950</v>
      </c>
      <c r="AL13" s="270">
        <v>9095</v>
      </c>
      <c r="AM13" s="270">
        <v>2563251</v>
      </c>
      <c r="AN13" s="190">
        <v>6718</v>
      </c>
      <c r="AO13" s="190">
        <v>1899948</v>
      </c>
      <c r="AP13" s="190">
        <v>2377</v>
      </c>
      <c r="AQ13" s="190">
        <v>663306</v>
      </c>
      <c r="AR13" s="345">
        <v>0</v>
      </c>
      <c r="AS13" s="345">
        <v>0</v>
      </c>
      <c r="AT13" s="345">
        <v>0</v>
      </c>
      <c r="AU13" s="345" t="s">
        <v>409</v>
      </c>
    </row>
    <row r="14" spans="1:47" s="50" customFormat="1" ht="6" customHeight="1" thickBot="1">
      <c r="A14" s="59"/>
      <c r="B14" s="59"/>
      <c r="C14" s="60"/>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row>
    <row r="15" spans="1:47" ht="6" customHeight="1">
      <c r="C15" s="2"/>
    </row>
    <row r="16" spans="1:47" ht="13.5">
      <c r="A16" s="1" t="s">
        <v>196</v>
      </c>
      <c r="F16" s="15"/>
      <c r="G16" s="15"/>
      <c r="AL16" s="15"/>
      <c r="AM16" s="15"/>
    </row>
    <row r="17" spans="4:39">
      <c r="D17" s="15"/>
      <c r="E17" s="15"/>
      <c r="F17" s="15"/>
      <c r="G17" s="15"/>
      <c r="T17" s="15"/>
      <c r="U17" s="15"/>
      <c r="AL17" s="15"/>
      <c r="AM17" s="15"/>
    </row>
  </sheetData>
  <mergeCells count="26">
    <mergeCell ref="T5:AK5"/>
    <mergeCell ref="AJ6:AK6"/>
    <mergeCell ref="AT6:AU6"/>
    <mergeCell ref="AL5:AU5"/>
    <mergeCell ref="AB6:AC6"/>
    <mergeCell ref="AR6:AS6"/>
    <mergeCell ref="AL6:AM6"/>
    <mergeCell ref="AN6:AO6"/>
    <mergeCell ref="AD6:AE6"/>
    <mergeCell ref="AF6:AG6"/>
    <mergeCell ref="AH6:AI6"/>
    <mergeCell ref="AP6:AQ6"/>
    <mergeCell ref="X6:Y6"/>
    <mergeCell ref="T6:U6"/>
    <mergeCell ref="V6:W6"/>
    <mergeCell ref="Z6:AA6"/>
    <mergeCell ref="F6:G6"/>
    <mergeCell ref="H6:I6"/>
    <mergeCell ref="A5:C7"/>
    <mergeCell ref="D5:E6"/>
    <mergeCell ref="F5:S5"/>
    <mergeCell ref="P6:Q6"/>
    <mergeCell ref="R6:S6"/>
    <mergeCell ref="J6:K6"/>
    <mergeCell ref="L6:M6"/>
    <mergeCell ref="N6:O6"/>
  </mergeCells>
  <phoneticPr fontId="1"/>
  <pageMargins left="0.59055118110236227" right="0.59055118110236227" top="0.78740157480314965" bottom="0.59055118110236227" header="0.51181102362204722" footer="0.51181102362204722"/>
  <pageSetup paperSize="9" scale="63"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9"/>
  <sheetViews>
    <sheetView workbookViewId="0">
      <selection activeCell="I29" sqref="I29"/>
    </sheetView>
  </sheetViews>
  <sheetFormatPr defaultColWidth="9" defaultRowHeight="12"/>
  <cols>
    <col min="1" max="16384" width="9" style="63"/>
  </cols>
  <sheetData>
    <row r="1" spans="1:8" s="13" customFormat="1" ht="14.25">
      <c r="A1" s="42" t="s">
        <v>287</v>
      </c>
    </row>
    <row r="2" spans="1:8" s="73" customFormat="1" ht="14.25"/>
    <row r="3" spans="1:8" s="73" customFormat="1" ht="14.25">
      <c r="A3" s="74" t="s">
        <v>364</v>
      </c>
      <c r="C3" s="75"/>
      <c r="D3" s="76"/>
      <c r="E3" s="76"/>
      <c r="F3" s="76"/>
      <c r="G3" s="76"/>
    </row>
    <row r="4" spans="1:8">
      <c r="A4" s="64"/>
    </row>
    <row r="5" spans="1:8" ht="12.75" thickBot="1">
      <c r="A5" s="64"/>
    </row>
    <row r="6" spans="1:8" ht="19.5" customHeight="1" thickBot="1">
      <c r="A6" s="461" t="s">
        <v>67</v>
      </c>
      <c r="B6" s="65" t="s">
        <v>66</v>
      </c>
      <c r="C6" s="65" t="s">
        <v>69</v>
      </c>
      <c r="D6" s="66" t="s">
        <v>68</v>
      </c>
    </row>
    <row r="7" spans="1:8" ht="19.5" customHeight="1">
      <c r="A7" s="462"/>
      <c r="B7" s="67" t="s">
        <v>49</v>
      </c>
      <c r="C7" s="204">
        <v>9</v>
      </c>
      <c r="D7" s="204">
        <v>408</v>
      </c>
    </row>
    <row r="8" spans="1:8" ht="19.5" customHeight="1">
      <c r="A8" s="462"/>
      <c r="B8" s="68" t="s">
        <v>48</v>
      </c>
      <c r="C8" s="205">
        <v>15</v>
      </c>
      <c r="D8" s="205">
        <v>1129</v>
      </c>
    </row>
    <row r="9" spans="1:8" ht="19.5" customHeight="1">
      <c r="A9" s="462"/>
      <c r="B9" s="68" t="s">
        <v>47</v>
      </c>
      <c r="C9" s="205">
        <v>12</v>
      </c>
      <c r="D9" s="205">
        <v>439</v>
      </c>
    </row>
    <row r="10" spans="1:8" ht="19.5" customHeight="1">
      <c r="A10" s="462"/>
      <c r="B10" s="68" t="s">
        <v>46</v>
      </c>
      <c r="C10" s="205">
        <v>8</v>
      </c>
      <c r="D10" s="205">
        <v>399</v>
      </c>
    </row>
    <row r="11" spans="1:8" ht="19.5" customHeight="1">
      <c r="A11" s="462"/>
      <c r="B11" s="69" t="s">
        <v>45</v>
      </c>
      <c r="C11" s="206">
        <v>5</v>
      </c>
      <c r="D11" s="206">
        <v>195</v>
      </c>
    </row>
    <row r="12" spans="1:8" ht="19.5" customHeight="1" thickBot="1">
      <c r="A12" s="463"/>
      <c r="B12" s="70" t="s">
        <v>43</v>
      </c>
      <c r="C12" s="207">
        <v>49</v>
      </c>
      <c r="D12" s="207">
        <v>2570</v>
      </c>
    </row>
    <row r="13" spans="1:8">
      <c r="A13" s="71" t="s">
        <v>399</v>
      </c>
    </row>
    <row r="14" spans="1:8">
      <c r="A14" s="64"/>
      <c r="G14" s="64"/>
      <c r="H14" s="64"/>
    </row>
    <row r="15" spans="1:8">
      <c r="A15" s="63" t="s">
        <v>290</v>
      </c>
    </row>
    <row r="17" spans="1:5" s="46" customFormat="1" ht="14.25">
      <c r="A17" s="74" t="s">
        <v>365</v>
      </c>
    </row>
    <row r="18" spans="1:5">
      <c r="A18" s="64"/>
    </row>
    <row r="19" spans="1:5" ht="12.75" thickBot="1">
      <c r="A19" s="64"/>
    </row>
    <row r="20" spans="1:5" ht="18" customHeight="1" thickBot="1">
      <c r="A20" s="458" t="s">
        <v>67</v>
      </c>
      <c r="B20" s="65" t="s">
        <v>66</v>
      </c>
      <c r="C20" s="66" t="s">
        <v>65</v>
      </c>
    </row>
    <row r="21" spans="1:5" ht="18" customHeight="1">
      <c r="A21" s="459"/>
      <c r="B21" s="67" t="s">
        <v>49</v>
      </c>
      <c r="C21" s="208">
        <v>2</v>
      </c>
    </row>
    <row r="22" spans="1:5" ht="18" customHeight="1">
      <c r="A22" s="459"/>
      <c r="B22" s="68" t="s">
        <v>48</v>
      </c>
      <c r="C22" s="209">
        <v>13</v>
      </c>
      <c r="E22" s="63" t="s">
        <v>401</v>
      </c>
    </row>
    <row r="23" spans="1:5" ht="18" customHeight="1">
      <c r="A23" s="459"/>
      <c r="B23" s="68" t="s">
        <v>47</v>
      </c>
      <c r="C23" s="209">
        <v>8</v>
      </c>
    </row>
    <row r="24" spans="1:5" ht="18" customHeight="1">
      <c r="A24" s="459"/>
      <c r="B24" s="68" t="s">
        <v>46</v>
      </c>
      <c r="C24" s="209">
        <v>4</v>
      </c>
    </row>
    <row r="25" spans="1:5" ht="18" customHeight="1">
      <c r="A25" s="459"/>
      <c r="B25" s="69" t="s">
        <v>45</v>
      </c>
      <c r="C25" s="210">
        <v>11</v>
      </c>
    </row>
    <row r="26" spans="1:5" ht="18" customHeight="1" thickBot="1">
      <c r="A26" s="460"/>
      <c r="B26" s="70" t="s">
        <v>43</v>
      </c>
      <c r="C26" s="211">
        <v>38</v>
      </c>
    </row>
    <row r="27" spans="1:5">
      <c r="A27" s="72" t="s">
        <v>400</v>
      </c>
    </row>
    <row r="29" spans="1:5">
      <c r="A29" s="63" t="s">
        <v>290</v>
      </c>
    </row>
  </sheetData>
  <mergeCells count="2">
    <mergeCell ref="A20:A26"/>
    <mergeCell ref="A6:A12"/>
  </mergeCells>
  <phoneticPr fontId="1"/>
  <pageMargins left="0.78740157480314965" right="0.59055118110236227" top="0.59055118110236227" bottom="0.59055118110236227"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5"/>
  <sheetViews>
    <sheetView topLeftCell="A3" zoomScaleNormal="100" workbookViewId="0">
      <selection activeCell="B9" sqref="B9"/>
    </sheetView>
  </sheetViews>
  <sheetFormatPr defaultColWidth="9" defaultRowHeight="12"/>
  <cols>
    <col min="1" max="1" width="5.125" style="85" customWidth="1"/>
    <col min="2" max="2" width="2.875" style="50" customWidth="1"/>
    <col min="3" max="3" width="6.125" style="50" customWidth="1"/>
    <col min="4" max="12" width="8.625" style="50" customWidth="1"/>
    <col min="13" max="14" width="10.5" style="50" customWidth="1"/>
    <col min="15" max="16384" width="9" style="50"/>
  </cols>
  <sheetData>
    <row r="1" spans="1:14" s="13" customFormat="1" ht="14.25">
      <c r="A1" s="42" t="s">
        <v>287</v>
      </c>
    </row>
    <row r="2" spans="1:14" s="13" customFormat="1" ht="14.25">
      <c r="A2" s="42"/>
    </row>
    <row r="3" spans="1:14" s="13" customFormat="1" ht="14.25">
      <c r="A3" s="42" t="s">
        <v>366</v>
      </c>
    </row>
    <row r="4" spans="1:14">
      <c r="B4" s="62"/>
      <c r="C4" s="62"/>
    </row>
    <row r="5" spans="1:14">
      <c r="A5" s="85" t="s">
        <v>137</v>
      </c>
      <c r="B5" s="62"/>
      <c r="C5" s="62"/>
    </row>
    <row r="6" spans="1:14" ht="11.25" customHeight="1" thickBot="1">
      <c r="N6" s="113"/>
    </row>
    <row r="7" spans="1:14" ht="13.5" customHeight="1">
      <c r="A7" s="438" t="s">
        <v>215</v>
      </c>
      <c r="B7" s="438"/>
      <c r="C7" s="447"/>
      <c r="D7" s="450" t="s">
        <v>197</v>
      </c>
      <c r="E7" s="467" t="s">
        <v>198</v>
      </c>
      <c r="F7" s="467" t="s">
        <v>199</v>
      </c>
      <c r="G7" s="467"/>
      <c r="H7" s="467"/>
      <c r="I7" s="467"/>
      <c r="J7" s="467"/>
      <c r="K7" s="467"/>
      <c r="L7" s="467"/>
      <c r="M7" s="467"/>
      <c r="N7" s="469" t="s">
        <v>136</v>
      </c>
    </row>
    <row r="8" spans="1:14" ht="32.25" customHeight="1">
      <c r="A8" s="466"/>
      <c r="B8" s="466"/>
      <c r="C8" s="437"/>
      <c r="D8" s="457"/>
      <c r="E8" s="468"/>
      <c r="F8" s="319" t="s">
        <v>135</v>
      </c>
      <c r="G8" s="319" t="s">
        <v>134</v>
      </c>
      <c r="H8" s="319" t="s">
        <v>133</v>
      </c>
      <c r="I8" s="319" t="s">
        <v>132</v>
      </c>
      <c r="J8" s="319" t="s">
        <v>131</v>
      </c>
      <c r="K8" s="319" t="s">
        <v>130</v>
      </c>
      <c r="L8" s="319" t="s">
        <v>129</v>
      </c>
      <c r="M8" s="319" t="s">
        <v>128</v>
      </c>
      <c r="N8" s="453"/>
    </row>
    <row r="9" spans="1:14" ht="6" customHeight="1">
      <c r="B9" s="320"/>
      <c r="C9" s="103"/>
    </row>
    <row r="10" spans="1:14" s="321" customFormat="1" ht="18" customHeight="1">
      <c r="A10" s="54" t="s">
        <v>324</v>
      </c>
      <c r="B10" s="302">
        <v>2</v>
      </c>
      <c r="C10" s="55" t="s">
        <v>319</v>
      </c>
      <c r="D10" s="77">
        <v>223.16666666666666</v>
      </c>
      <c r="E10" s="77">
        <v>269.58333333333331</v>
      </c>
      <c r="F10" s="77">
        <v>2619</v>
      </c>
      <c r="G10" s="77">
        <v>2057</v>
      </c>
      <c r="H10" s="77">
        <v>62</v>
      </c>
      <c r="I10" s="77">
        <v>926</v>
      </c>
      <c r="J10" s="78">
        <v>2936</v>
      </c>
      <c r="K10" s="346" t="s">
        <v>91</v>
      </c>
      <c r="L10" s="77">
        <v>7</v>
      </c>
      <c r="M10" s="77">
        <v>2</v>
      </c>
      <c r="N10" s="78">
        <v>108</v>
      </c>
    </row>
    <row r="11" spans="1:14" s="321" customFormat="1" ht="18" customHeight="1">
      <c r="A11" s="54"/>
      <c r="B11" s="302">
        <v>3</v>
      </c>
      <c r="C11" s="58"/>
      <c r="D11" s="77">
        <v>223</v>
      </c>
      <c r="E11" s="77">
        <v>274</v>
      </c>
      <c r="F11" s="77">
        <v>2634</v>
      </c>
      <c r="G11" s="77">
        <v>2155</v>
      </c>
      <c r="H11" s="77">
        <v>97</v>
      </c>
      <c r="I11" s="77">
        <v>923</v>
      </c>
      <c r="J11" s="78">
        <v>2960</v>
      </c>
      <c r="K11" s="346" t="s">
        <v>91</v>
      </c>
      <c r="L11" s="77">
        <v>12</v>
      </c>
      <c r="M11" s="346" t="s">
        <v>91</v>
      </c>
      <c r="N11" s="78">
        <v>108</v>
      </c>
    </row>
    <row r="12" spans="1:14" s="321" customFormat="1" ht="18" customHeight="1">
      <c r="A12" s="54"/>
      <c r="B12" s="302">
        <v>4</v>
      </c>
      <c r="C12" s="58"/>
      <c r="D12" s="77">
        <v>224</v>
      </c>
      <c r="E12" s="77">
        <v>268</v>
      </c>
      <c r="F12" s="77">
        <v>2599</v>
      </c>
      <c r="G12" s="77">
        <v>2219</v>
      </c>
      <c r="H12" s="77">
        <v>90</v>
      </c>
      <c r="I12" s="77">
        <v>917</v>
      </c>
      <c r="J12" s="78">
        <v>2920</v>
      </c>
      <c r="K12" s="346" t="s">
        <v>91</v>
      </c>
      <c r="L12" s="77">
        <v>2</v>
      </c>
      <c r="M12" s="346" t="s">
        <v>91</v>
      </c>
      <c r="N12" s="78">
        <v>109</v>
      </c>
    </row>
    <row r="13" spans="1:14" s="321" customFormat="1" ht="18" customHeight="1">
      <c r="B13" s="302">
        <v>5</v>
      </c>
      <c r="C13" s="58"/>
      <c r="D13" s="77">
        <v>260</v>
      </c>
      <c r="E13" s="77">
        <v>304</v>
      </c>
      <c r="F13" s="77">
        <v>2520</v>
      </c>
      <c r="G13" s="77">
        <v>2132</v>
      </c>
      <c r="H13" s="77">
        <v>35</v>
      </c>
      <c r="I13" s="77">
        <v>1112</v>
      </c>
      <c r="J13" s="78">
        <v>2840</v>
      </c>
      <c r="K13" s="346" t="s">
        <v>91</v>
      </c>
      <c r="L13" s="77">
        <v>11</v>
      </c>
      <c r="M13" s="346">
        <v>7</v>
      </c>
      <c r="N13" s="78">
        <v>94</v>
      </c>
    </row>
    <row r="14" spans="1:14" s="321" customFormat="1" ht="18" customHeight="1">
      <c r="B14" s="302">
        <v>6</v>
      </c>
      <c r="C14" s="126"/>
      <c r="D14" s="77">
        <v>269</v>
      </c>
      <c r="E14" s="77">
        <v>312</v>
      </c>
      <c r="F14" s="77">
        <v>2597</v>
      </c>
      <c r="G14" s="77">
        <v>20176</v>
      </c>
      <c r="H14" s="77">
        <v>49</v>
      </c>
      <c r="I14" s="77">
        <v>1162</v>
      </c>
      <c r="J14" s="78">
        <v>2939</v>
      </c>
      <c r="K14" s="346" t="s">
        <v>91</v>
      </c>
      <c r="L14" s="77">
        <v>19</v>
      </c>
      <c r="M14" s="346">
        <v>1</v>
      </c>
      <c r="N14" s="78">
        <v>65</v>
      </c>
    </row>
    <row r="15" spans="1:14" ht="6" customHeight="1" thickBot="1">
      <c r="A15" s="84"/>
      <c r="B15" s="79"/>
      <c r="C15" s="60"/>
      <c r="D15" s="80"/>
      <c r="E15" s="80"/>
      <c r="F15" s="80"/>
      <c r="G15" s="80"/>
      <c r="H15" s="80"/>
      <c r="I15" s="80"/>
      <c r="J15" s="80"/>
      <c r="K15" s="61"/>
      <c r="L15" s="61"/>
      <c r="M15" s="61"/>
      <c r="N15" s="61"/>
    </row>
    <row r="16" spans="1:14" ht="6" customHeight="1"/>
    <row r="17" spans="1:15">
      <c r="F17" s="50" t="s">
        <v>200</v>
      </c>
    </row>
    <row r="19" spans="1:15">
      <c r="A19" s="85" t="s">
        <v>139</v>
      </c>
    </row>
    <row r="20" spans="1:15" ht="11.25" customHeight="1" thickBot="1">
      <c r="L20" s="322"/>
      <c r="M20" s="113" t="s">
        <v>83</v>
      </c>
    </row>
    <row r="21" spans="1:15" ht="13.5" customHeight="1">
      <c r="A21" s="438" t="s">
        <v>215</v>
      </c>
      <c r="B21" s="438"/>
      <c r="C21" s="447"/>
      <c r="D21" s="450" t="s">
        <v>138</v>
      </c>
      <c r="E21" s="467" t="s">
        <v>201</v>
      </c>
      <c r="F21" s="467"/>
      <c r="G21" s="467"/>
      <c r="H21" s="467"/>
      <c r="I21" s="467"/>
      <c r="J21" s="467"/>
      <c r="K21" s="467"/>
      <c r="L21" s="467"/>
      <c r="M21" s="448" t="s">
        <v>202</v>
      </c>
    </row>
    <row r="22" spans="1:15" ht="13.5" customHeight="1">
      <c r="A22" s="466"/>
      <c r="B22" s="466"/>
      <c r="C22" s="437"/>
      <c r="D22" s="457"/>
      <c r="E22" s="319" t="s">
        <v>135</v>
      </c>
      <c r="F22" s="319" t="s">
        <v>134</v>
      </c>
      <c r="G22" s="319" t="s">
        <v>133</v>
      </c>
      <c r="H22" s="319" t="s">
        <v>132</v>
      </c>
      <c r="I22" s="319" t="s">
        <v>131</v>
      </c>
      <c r="J22" s="319" t="s">
        <v>130</v>
      </c>
      <c r="K22" s="319" t="s">
        <v>129</v>
      </c>
      <c r="L22" s="319" t="s">
        <v>128</v>
      </c>
      <c r="M22" s="453"/>
    </row>
    <row r="23" spans="1:15" ht="6" customHeight="1">
      <c r="B23" s="320"/>
      <c r="C23" s="103"/>
    </row>
    <row r="24" spans="1:15" s="57" customFormat="1" ht="18" customHeight="1">
      <c r="A24" s="54" t="s">
        <v>324</v>
      </c>
      <c r="B24" s="302">
        <v>2</v>
      </c>
      <c r="C24" s="55" t="s">
        <v>319</v>
      </c>
      <c r="D24" s="82">
        <v>414694</v>
      </c>
      <c r="E24" s="56">
        <v>98176</v>
      </c>
      <c r="F24" s="276">
        <v>43758</v>
      </c>
      <c r="G24" s="56">
        <v>591</v>
      </c>
      <c r="H24" s="56">
        <v>23210</v>
      </c>
      <c r="I24" s="56">
        <v>227345</v>
      </c>
      <c r="J24" s="346">
        <v>243</v>
      </c>
      <c r="K24" s="56">
        <v>74</v>
      </c>
      <c r="L24" s="56">
        <v>341</v>
      </c>
      <c r="M24" s="56">
        <v>20855</v>
      </c>
      <c r="N24" s="323"/>
    </row>
    <row r="25" spans="1:15" s="57" customFormat="1" ht="18" customHeight="1">
      <c r="A25" s="54"/>
      <c r="B25" s="302">
        <v>3</v>
      </c>
      <c r="C25" s="58"/>
      <c r="D25" s="82">
        <v>397851</v>
      </c>
      <c r="E25" s="56">
        <v>98757</v>
      </c>
      <c r="F25" s="276">
        <v>45775</v>
      </c>
      <c r="G25" s="56">
        <v>891</v>
      </c>
      <c r="H25" s="56">
        <v>21892</v>
      </c>
      <c r="I25" s="56">
        <v>208299</v>
      </c>
      <c r="J25" s="346" t="s">
        <v>91</v>
      </c>
      <c r="K25" s="56">
        <v>138</v>
      </c>
      <c r="L25" s="56">
        <v>616</v>
      </c>
      <c r="M25" s="56">
        <v>20898</v>
      </c>
      <c r="N25" s="323"/>
    </row>
    <row r="26" spans="1:15" s="57" customFormat="1" ht="18" customHeight="1">
      <c r="A26" s="54"/>
      <c r="B26" s="302">
        <v>4</v>
      </c>
      <c r="C26" s="58"/>
      <c r="D26" s="82">
        <v>392917</v>
      </c>
      <c r="E26" s="56">
        <v>100044</v>
      </c>
      <c r="F26" s="276">
        <v>48605</v>
      </c>
      <c r="G26" s="56">
        <v>832</v>
      </c>
      <c r="H26" s="56">
        <v>18017</v>
      </c>
      <c r="I26" s="56">
        <v>205176</v>
      </c>
      <c r="J26" s="346" t="s">
        <v>91</v>
      </c>
      <c r="K26" s="56">
        <v>51</v>
      </c>
      <c r="L26" s="56">
        <v>698</v>
      </c>
      <c r="M26" s="56">
        <v>19468</v>
      </c>
      <c r="N26" s="323"/>
    </row>
    <row r="27" spans="1:15" s="57" customFormat="1" ht="18" customHeight="1">
      <c r="B27" s="302">
        <v>5</v>
      </c>
      <c r="C27" s="58"/>
      <c r="D27" s="82">
        <v>426475</v>
      </c>
      <c r="E27" s="56">
        <v>120349</v>
      </c>
      <c r="F27" s="56">
        <v>57353</v>
      </c>
      <c r="G27" s="56">
        <v>714</v>
      </c>
      <c r="H27" s="56">
        <v>26626</v>
      </c>
      <c r="I27" s="56">
        <v>200140</v>
      </c>
      <c r="J27" s="56" t="s">
        <v>91</v>
      </c>
      <c r="K27" s="56">
        <v>127</v>
      </c>
      <c r="L27" s="56">
        <v>1071</v>
      </c>
      <c r="M27" s="56">
        <v>19958</v>
      </c>
      <c r="N27" s="323"/>
    </row>
    <row r="28" spans="1:15" s="57" customFormat="1" ht="18" customHeight="1">
      <c r="A28" s="321"/>
      <c r="B28" s="302">
        <v>6</v>
      </c>
      <c r="C28" s="126"/>
      <c r="D28" s="82">
        <v>452555</v>
      </c>
      <c r="E28" s="56">
        <v>129378</v>
      </c>
      <c r="F28" s="276">
        <v>58103</v>
      </c>
      <c r="G28" s="56">
        <v>663</v>
      </c>
      <c r="H28" s="56">
        <v>35391</v>
      </c>
      <c r="I28" s="56">
        <v>212410</v>
      </c>
      <c r="J28" s="56" t="s">
        <v>91</v>
      </c>
      <c r="K28" s="56">
        <v>1085</v>
      </c>
      <c r="L28" s="56">
        <v>852</v>
      </c>
      <c r="M28" s="56">
        <v>14673</v>
      </c>
      <c r="N28" s="323"/>
    </row>
    <row r="29" spans="1:15" ht="6" customHeight="1" thickBot="1">
      <c r="A29" s="84"/>
      <c r="B29" s="79"/>
      <c r="C29" s="60"/>
      <c r="D29" s="61"/>
      <c r="E29" s="61"/>
      <c r="F29" s="61"/>
      <c r="G29" s="61"/>
      <c r="H29" s="61"/>
      <c r="I29" s="61"/>
      <c r="J29" s="83"/>
      <c r="K29" s="83"/>
      <c r="L29" s="83"/>
      <c r="M29" s="83"/>
    </row>
    <row r="30" spans="1:15" ht="6" customHeight="1"/>
    <row r="31" spans="1:15" ht="12" customHeight="1">
      <c r="A31" s="464" t="s">
        <v>345</v>
      </c>
      <c r="B31" s="464"/>
      <c r="C31" s="464"/>
      <c r="D31" s="464"/>
      <c r="E31" s="464"/>
      <c r="F31" s="464"/>
      <c r="G31" s="464"/>
      <c r="H31" s="464"/>
      <c r="I31" s="464"/>
      <c r="J31" s="464"/>
      <c r="K31" s="464"/>
      <c r="L31" s="464"/>
      <c r="M31" s="464"/>
      <c r="N31" s="464"/>
      <c r="O31" s="464"/>
    </row>
    <row r="32" spans="1:15" ht="11.25" customHeight="1">
      <c r="A32" s="465" t="s">
        <v>346</v>
      </c>
      <c r="B32" s="465"/>
      <c r="C32" s="465"/>
      <c r="D32" s="465"/>
      <c r="E32" s="465"/>
      <c r="F32" s="465"/>
      <c r="G32" s="465"/>
      <c r="H32" s="465"/>
      <c r="I32" s="465"/>
      <c r="J32" s="465"/>
      <c r="K32" s="465"/>
      <c r="L32" s="465"/>
      <c r="M32" s="465"/>
      <c r="N32" s="465"/>
      <c r="O32" s="465"/>
    </row>
    <row r="33" spans="1:13" ht="11.25" customHeight="1">
      <c r="F33" s="324"/>
      <c r="G33" s="324"/>
      <c r="H33" s="324"/>
      <c r="I33" s="324"/>
      <c r="J33" s="324"/>
      <c r="K33" s="324"/>
      <c r="L33" s="324"/>
      <c r="M33" s="324"/>
    </row>
    <row r="34" spans="1:13" ht="11.25" customHeight="1">
      <c r="F34" s="324"/>
      <c r="G34" s="324"/>
      <c r="H34" s="324"/>
      <c r="I34" s="324"/>
      <c r="J34" s="324"/>
      <c r="K34" s="324"/>
      <c r="L34" s="324"/>
      <c r="M34" s="324"/>
    </row>
    <row r="35" spans="1:13">
      <c r="A35" s="85" t="s">
        <v>127</v>
      </c>
    </row>
  </sheetData>
  <mergeCells count="11">
    <mergeCell ref="A31:O31"/>
    <mergeCell ref="A32:O32"/>
    <mergeCell ref="A7:C8"/>
    <mergeCell ref="D7:D8"/>
    <mergeCell ref="E7:E8"/>
    <mergeCell ref="F7:M7"/>
    <mergeCell ref="N7:N8"/>
    <mergeCell ref="A21:C22"/>
    <mergeCell ref="D21:D22"/>
    <mergeCell ref="E21:L21"/>
    <mergeCell ref="M21:M22"/>
  </mergeCells>
  <phoneticPr fontId="1"/>
  <pageMargins left="0.78740157480314965" right="0.59055118110236227" top="0.59055118110236227" bottom="0.59055118110236227" header="0.51181102362204722" footer="0.51181102362204722"/>
  <pageSetup paperSize="9" scale="7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6"/>
  <sheetViews>
    <sheetView tabSelected="1" topLeftCell="A18" zoomScaleNormal="100" workbookViewId="0">
      <selection activeCell="F31" sqref="F31"/>
    </sheetView>
  </sheetViews>
  <sheetFormatPr defaultColWidth="9" defaultRowHeight="13.5"/>
  <cols>
    <col min="1" max="1" width="27.625" style="45" bestFit="1" customWidth="1"/>
    <col min="2" max="16384" width="9" style="45"/>
  </cols>
  <sheetData>
    <row r="1" spans="1:7" s="1" customFormat="1" ht="14.25">
      <c r="A1" s="42" t="s">
        <v>287</v>
      </c>
      <c r="B1" s="13"/>
    </row>
    <row r="2" spans="1:7" s="1" customFormat="1" ht="14.25">
      <c r="A2" s="13"/>
      <c r="B2" s="13"/>
    </row>
    <row r="3" spans="1:7" s="1" customFormat="1" ht="14.25">
      <c r="A3" s="13" t="s">
        <v>367</v>
      </c>
    </row>
    <row r="4" spans="1:7" s="1" customFormat="1" ht="14.25">
      <c r="A4" s="13"/>
      <c r="B4" s="13"/>
    </row>
    <row r="5" spans="1:7">
      <c r="A5" s="169" t="s">
        <v>373</v>
      </c>
      <c r="B5" s="90"/>
      <c r="C5" s="90"/>
      <c r="D5" s="90"/>
      <c r="E5" s="90"/>
      <c r="F5" s="123"/>
      <c r="G5" s="123"/>
    </row>
    <row r="6" spans="1:7" ht="14.25" thickBot="1">
      <c r="A6" s="64" t="s">
        <v>404</v>
      </c>
      <c r="B6" s="64"/>
      <c r="D6" s="93" t="s">
        <v>150</v>
      </c>
      <c r="F6" s="123"/>
      <c r="G6" s="123"/>
    </row>
    <row r="7" spans="1:7" ht="18" customHeight="1">
      <c r="A7" s="170" t="s">
        <v>44</v>
      </c>
      <c r="B7" s="171" t="s">
        <v>149</v>
      </c>
      <c r="C7" s="171" t="s">
        <v>148</v>
      </c>
      <c r="D7" s="291" t="s">
        <v>147</v>
      </c>
      <c r="E7" s="63"/>
      <c r="F7" s="121"/>
      <c r="G7" s="121"/>
    </row>
    <row r="8" spans="1:7" ht="18" customHeight="1">
      <c r="A8" s="292" t="s">
        <v>327</v>
      </c>
      <c r="B8" s="295">
        <v>478</v>
      </c>
      <c r="C8" s="295">
        <v>11620</v>
      </c>
      <c r="D8" s="296">
        <v>51060</v>
      </c>
      <c r="E8" s="63"/>
      <c r="F8" s="121"/>
      <c r="G8" s="121"/>
    </row>
    <row r="9" spans="1:7" ht="18" customHeight="1">
      <c r="A9" s="347" t="s">
        <v>374</v>
      </c>
      <c r="B9" s="297">
        <v>826</v>
      </c>
      <c r="C9" s="297">
        <v>28814</v>
      </c>
      <c r="D9" s="298">
        <v>81835</v>
      </c>
      <c r="E9" s="63"/>
      <c r="F9" s="121"/>
      <c r="G9" s="121"/>
    </row>
    <row r="10" spans="1:7" ht="18" customHeight="1">
      <c r="A10" s="293" t="s">
        <v>146</v>
      </c>
      <c r="B10" s="299">
        <v>23</v>
      </c>
      <c r="C10" s="299">
        <v>34</v>
      </c>
      <c r="D10" s="300">
        <v>21171</v>
      </c>
      <c r="E10" s="63"/>
      <c r="F10" s="121"/>
      <c r="G10" s="121"/>
    </row>
    <row r="11" spans="1:7" ht="18" customHeight="1" thickBot="1">
      <c r="A11" s="294" t="s">
        <v>145</v>
      </c>
      <c r="B11" s="301">
        <f>SUM(B8:B10)</f>
        <v>1327</v>
      </c>
      <c r="C11" s="301">
        <f t="shared" ref="C11:D11" si="0">SUM(C8:C10)</f>
        <v>40468</v>
      </c>
      <c r="D11" s="348">
        <f t="shared" si="0"/>
        <v>154066</v>
      </c>
      <c r="E11" s="63"/>
      <c r="F11" s="121"/>
      <c r="G11" s="121"/>
    </row>
    <row r="12" spans="1:7">
      <c r="A12" s="102" t="s">
        <v>289</v>
      </c>
      <c r="B12" s="102" t="s">
        <v>209</v>
      </c>
      <c r="C12" s="102"/>
      <c r="D12" s="102" t="s">
        <v>209</v>
      </c>
      <c r="E12" s="63"/>
      <c r="F12" s="121"/>
      <c r="G12" s="121"/>
    </row>
    <row r="13" spans="1:7">
      <c r="A13" s="102"/>
      <c r="B13" s="102"/>
      <c r="C13" s="172"/>
      <c r="D13" s="173"/>
      <c r="E13" s="174"/>
      <c r="F13" s="121"/>
      <c r="G13" s="121"/>
    </row>
    <row r="14" spans="1:7">
      <c r="A14" s="99"/>
      <c r="B14" s="63"/>
      <c r="C14" s="99"/>
      <c r="D14" s="63"/>
      <c r="E14" s="63"/>
      <c r="F14" s="121"/>
      <c r="G14" s="121"/>
    </row>
    <row r="15" spans="1:7" ht="14.25" thickBot="1">
      <c r="A15" s="175" t="s">
        <v>151</v>
      </c>
      <c r="B15" s="63"/>
      <c r="C15" s="99"/>
      <c r="D15" s="63"/>
      <c r="E15" s="63"/>
      <c r="F15" s="121"/>
      <c r="G15" s="121"/>
    </row>
    <row r="16" spans="1:7" ht="18" customHeight="1">
      <c r="A16" s="170" t="s">
        <v>44</v>
      </c>
      <c r="B16" s="291" t="s">
        <v>347</v>
      </c>
      <c r="C16" s="291" t="s">
        <v>384</v>
      </c>
      <c r="D16" s="291" t="s">
        <v>385</v>
      </c>
      <c r="E16" s="291" t="s">
        <v>393</v>
      </c>
      <c r="F16" s="291" t="s">
        <v>405</v>
      </c>
    </row>
    <row r="17" spans="1:7" ht="18" customHeight="1">
      <c r="A17" s="311" t="s">
        <v>144</v>
      </c>
      <c r="B17" s="312">
        <v>2318</v>
      </c>
      <c r="C17" s="312">
        <v>2197</v>
      </c>
      <c r="D17" s="312">
        <v>2136</v>
      </c>
      <c r="E17" s="312">
        <v>2116</v>
      </c>
      <c r="F17" s="312">
        <v>2077</v>
      </c>
    </row>
    <row r="18" spans="1:7" ht="18" customHeight="1">
      <c r="A18" s="313" t="s">
        <v>143</v>
      </c>
      <c r="B18" s="314">
        <v>2290</v>
      </c>
      <c r="C18" s="314">
        <v>2170</v>
      </c>
      <c r="D18" s="314">
        <v>2111</v>
      </c>
      <c r="E18" s="314">
        <v>2091</v>
      </c>
      <c r="F18" s="314">
        <v>2051</v>
      </c>
    </row>
    <row r="19" spans="1:7" ht="18" customHeight="1" thickBot="1">
      <c r="A19" s="315" t="s">
        <v>142</v>
      </c>
      <c r="B19" s="316">
        <v>28</v>
      </c>
      <c r="C19" s="316">
        <v>27</v>
      </c>
      <c r="D19" s="316">
        <v>25</v>
      </c>
      <c r="E19" s="316">
        <v>25</v>
      </c>
      <c r="F19" s="316">
        <v>26</v>
      </c>
    </row>
    <row r="20" spans="1:7">
      <c r="A20" s="102" t="s">
        <v>289</v>
      </c>
      <c r="B20" s="176"/>
      <c r="C20" s="176"/>
      <c r="D20" s="63" t="s">
        <v>275</v>
      </c>
      <c r="E20" s="63" t="s">
        <v>275</v>
      </c>
      <c r="F20" s="121" t="s">
        <v>275</v>
      </c>
      <c r="G20" s="121" t="s">
        <v>275</v>
      </c>
    </row>
    <row r="21" spans="1:7">
      <c r="A21" s="99"/>
      <c r="B21" s="63"/>
      <c r="C21" s="99"/>
      <c r="D21" s="63"/>
      <c r="E21" s="63"/>
      <c r="F21" s="121"/>
      <c r="G21" s="121"/>
    </row>
    <row r="22" spans="1:7" ht="14.25" thickBot="1">
      <c r="A22" s="175" t="s">
        <v>263</v>
      </c>
      <c r="B22" s="63"/>
      <c r="C22" s="99"/>
      <c r="D22" s="63"/>
      <c r="E22" s="63"/>
      <c r="F22" s="121"/>
      <c r="G22" s="121"/>
    </row>
    <row r="23" spans="1:7" ht="18" customHeight="1">
      <c r="A23" s="170" t="s">
        <v>44</v>
      </c>
      <c r="B23" s="291" t="s">
        <v>347</v>
      </c>
      <c r="C23" s="291" t="s">
        <v>384</v>
      </c>
      <c r="D23" s="291" t="s">
        <v>385</v>
      </c>
      <c r="E23" s="291" t="s">
        <v>393</v>
      </c>
      <c r="F23" s="291" t="s">
        <v>405</v>
      </c>
    </row>
    <row r="24" spans="1:7" ht="18" customHeight="1">
      <c r="A24" s="311" t="s">
        <v>144</v>
      </c>
      <c r="B24" s="312">
        <v>584</v>
      </c>
      <c r="C24" s="312">
        <v>569</v>
      </c>
      <c r="D24" s="312">
        <v>581</v>
      </c>
      <c r="E24" s="312">
        <v>609</v>
      </c>
      <c r="F24" s="312">
        <v>610</v>
      </c>
    </row>
    <row r="25" spans="1:7" ht="18" customHeight="1">
      <c r="A25" s="313" t="s">
        <v>143</v>
      </c>
      <c r="B25" s="314">
        <v>457</v>
      </c>
      <c r="C25" s="314">
        <v>441</v>
      </c>
      <c r="D25" s="314">
        <v>448</v>
      </c>
      <c r="E25" s="314">
        <v>470</v>
      </c>
      <c r="F25" s="314">
        <v>471</v>
      </c>
    </row>
    <row r="26" spans="1:7" ht="18" customHeight="1" thickBot="1">
      <c r="A26" s="315" t="s">
        <v>142</v>
      </c>
      <c r="B26" s="316">
        <v>127</v>
      </c>
      <c r="C26" s="316">
        <v>128</v>
      </c>
      <c r="D26" s="316">
        <v>133</v>
      </c>
      <c r="E26" s="316">
        <v>139</v>
      </c>
      <c r="F26" s="316">
        <v>139</v>
      </c>
    </row>
    <row r="27" spans="1:7">
      <c r="A27" s="102" t="s">
        <v>289</v>
      </c>
      <c r="B27" s="176"/>
      <c r="C27" s="176"/>
      <c r="D27" s="63" t="s">
        <v>275</v>
      </c>
      <c r="E27" s="63" t="s">
        <v>275</v>
      </c>
      <c r="F27" s="121" t="s">
        <v>275</v>
      </c>
      <c r="G27" s="121" t="s">
        <v>275</v>
      </c>
    </row>
    <row r="28" spans="1:7">
      <c r="A28" s="99"/>
      <c r="B28" s="63"/>
      <c r="C28" s="99"/>
      <c r="D28" s="63"/>
      <c r="E28" s="63"/>
      <c r="F28" s="121"/>
      <c r="G28" s="121"/>
    </row>
    <row r="29" spans="1:7" ht="14.25" thickBot="1">
      <c r="A29" s="175" t="s">
        <v>264</v>
      </c>
      <c r="B29" s="63"/>
      <c r="C29" s="99"/>
      <c r="D29" s="63"/>
      <c r="E29" s="63"/>
      <c r="F29" s="121"/>
      <c r="G29" s="121"/>
    </row>
    <row r="30" spans="1:7" ht="18" customHeight="1">
      <c r="A30" s="170" t="s">
        <v>44</v>
      </c>
      <c r="B30" s="291" t="s">
        <v>347</v>
      </c>
      <c r="C30" s="291" t="s">
        <v>384</v>
      </c>
      <c r="D30" s="291" t="s">
        <v>385</v>
      </c>
      <c r="E30" s="291" t="s">
        <v>393</v>
      </c>
      <c r="F30" s="291" t="s">
        <v>410</v>
      </c>
    </row>
    <row r="31" spans="1:7" ht="18" customHeight="1">
      <c r="A31" s="311" t="s">
        <v>144</v>
      </c>
      <c r="B31" s="312">
        <v>476</v>
      </c>
      <c r="C31" s="312">
        <v>503</v>
      </c>
      <c r="D31" s="312">
        <v>512</v>
      </c>
      <c r="E31" s="312">
        <v>549</v>
      </c>
      <c r="F31" s="312">
        <v>578</v>
      </c>
    </row>
    <row r="32" spans="1:7" ht="18" customHeight="1">
      <c r="A32" s="313" t="s">
        <v>143</v>
      </c>
      <c r="B32" s="314">
        <v>460</v>
      </c>
      <c r="C32" s="314">
        <v>491</v>
      </c>
      <c r="D32" s="314">
        <v>501</v>
      </c>
      <c r="E32" s="314">
        <v>535</v>
      </c>
      <c r="F32" s="314">
        <v>557</v>
      </c>
    </row>
    <row r="33" spans="1:8" ht="18" customHeight="1" thickBot="1">
      <c r="A33" s="315" t="s">
        <v>142</v>
      </c>
      <c r="B33" s="316">
        <v>16</v>
      </c>
      <c r="C33" s="316">
        <v>12</v>
      </c>
      <c r="D33" s="316">
        <v>11</v>
      </c>
      <c r="E33" s="316">
        <v>14</v>
      </c>
      <c r="F33" s="316">
        <v>21</v>
      </c>
    </row>
    <row r="34" spans="1:8">
      <c r="A34" s="102" t="s">
        <v>289</v>
      </c>
      <c r="B34" s="176"/>
      <c r="C34" s="176"/>
      <c r="D34" s="63" t="s">
        <v>209</v>
      </c>
      <c r="E34" s="63" t="s">
        <v>209</v>
      </c>
      <c r="F34" s="121" t="s">
        <v>209</v>
      </c>
      <c r="G34" s="121" t="s">
        <v>209</v>
      </c>
    </row>
    <row r="35" spans="1:8">
      <c r="A35" s="172"/>
      <c r="B35" s="102"/>
      <c r="C35" s="172"/>
      <c r="D35" s="63"/>
      <c r="E35" s="63"/>
      <c r="F35" s="121"/>
      <c r="G35" s="121"/>
    </row>
    <row r="36" spans="1:8">
      <c r="A36" s="175" t="s">
        <v>154</v>
      </c>
      <c r="B36" s="63"/>
      <c r="C36" s="63"/>
      <c r="D36" s="63"/>
      <c r="E36" s="63"/>
      <c r="F36" s="121"/>
      <c r="G36" s="121"/>
    </row>
    <row r="37" spans="1:8" ht="14.25" thickBot="1">
      <c r="A37" s="63"/>
      <c r="B37" s="173" t="s">
        <v>252</v>
      </c>
      <c r="C37" s="63"/>
      <c r="D37" s="63"/>
      <c r="E37" s="63"/>
    </row>
    <row r="38" spans="1:8" ht="18" customHeight="1">
      <c r="A38" s="461" t="s">
        <v>141</v>
      </c>
      <c r="B38" s="471" t="s">
        <v>140</v>
      </c>
      <c r="C38" s="63"/>
      <c r="D38" s="63"/>
      <c r="E38" s="63"/>
    </row>
    <row r="39" spans="1:8" ht="23.25" customHeight="1">
      <c r="A39" s="470"/>
      <c r="B39" s="472"/>
      <c r="C39" s="99"/>
      <c r="D39" s="63"/>
      <c r="E39" s="63"/>
      <c r="F39" s="473"/>
      <c r="G39" s="473"/>
      <c r="H39" s="124"/>
    </row>
    <row r="40" spans="1:8" ht="18" customHeight="1">
      <c r="A40" s="317" t="s">
        <v>394</v>
      </c>
      <c r="B40" s="318">
        <v>150</v>
      </c>
      <c r="C40" s="63"/>
      <c r="D40" s="63"/>
      <c r="E40" s="63"/>
    </row>
    <row r="41" spans="1:8" ht="18" customHeight="1">
      <c r="A41" s="317" t="s">
        <v>395</v>
      </c>
      <c r="B41" s="318">
        <v>141</v>
      </c>
      <c r="C41" s="63"/>
      <c r="D41" s="63"/>
      <c r="E41" s="63"/>
    </row>
    <row r="42" spans="1:8" ht="18" customHeight="1">
      <c r="A42" s="317" t="s">
        <v>396</v>
      </c>
      <c r="B42" s="318">
        <v>122</v>
      </c>
      <c r="C42" s="63"/>
      <c r="D42" s="63"/>
      <c r="E42" s="63"/>
    </row>
    <row r="43" spans="1:8" ht="18" customHeight="1">
      <c r="A43" s="317" t="s">
        <v>388</v>
      </c>
      <c r="B43" s="318">
        <v>114</v>
      </c>
      <c r="C43" s="63"/>
      <c r="D43" s="63"/>
      <c r="E43" s="63"/>
    </row>
    <row r="44" spans="1:8" ht="18" customHeight="1" thickBot="1">
      <c r="A44" s="315" t="s">
        <v>403</v>
      </c>
      <c r="B44" s="325">
        <v>128</v>
      </c>
      <c r="C44" s="63"/>
      <c r="D44" s="63"/>
      <c r="E44" s="63"/>
    </row>
    <row r="45" spans="1:8">
      <c r="A45" s="102" t="s">
        <v>289</v>
      </c>
      <c r="B45" s="63"/>
      <c r="C45" s="63"/>
      <c r="D45" s="63"/>
      <c r="E45" s="63"/>
    </row>
    <row r="46" spans="1:8">
      <c r="A46" s="63"/>
      <c r="B46" s="63"/>
      <c r="C46" s="63"/>
      <c r="D46" s="63"/>
      <c r="E46" s="63"/>
    </row>
  </sheetData>
  <mergeCells count="3">
    <mergeCell ref="A38:A39"/>
    <mergeCell ref="B38:B39"/>
    <mergeCell ref="F39:G39"/>
  </mergeCells>
  <phoneticPr fontId="1"/>
  <pageMargins left="0.78740157480314965" right="0.59055118110236227" top="0.59055118110236227" bottom="0.59055118110236227"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36"/>
  <sheetViews>
    <sheetView topLeftCell="A14" zoomScaleNormal="100" workbookViewId="0">
      <selection activeCell="B9" sqref="B9"/>
    </sheetView>
  </sheetViews>
  <sheetFormatPr defaultRowHeight="12"/>
  <cols>
    <col min="1" max="1" width="13" style="63" customWidth="1"/>
    <col min="2" max="3" width="9.625" style="63" customWidth="1"/>
    <col min="4" max="4" width="11.375" style="63" bestFit="1" customWidth="1"/>
    <col min="5" max="5" width="9.5" style="63" bestFit="1" customWidth="1"/>
    <col min="6" max="6" width="13" style="63" customWidth="1"/>
    <col min="7" max="8" width="9.625" style="63" customWidth="1"/>
    <col min="9" max="9" width="10.25" style="63" bestFit="1" customWidth="1"/>
    <col min="10" max="16384" width="9" style="63"/>
  </cols>
  <sheetData>
    <row r="1" spans="1:9" s="49" customFormat="1" ht="14.25">
      <c r="A1" s="42" t="s">
        <v>287</v>
      </c>
      <c r="B1" s="13"/>
    </row>
    <row r="2" spans="1:9" s="49" customFormat="1" ht="14.25">
      <c r="A2" s="13"/>
      <c r="B2" s="13"/>
    </row>
    <row r="3" spans="1:9" s="49" customFormat="1" ht="14.25" customHeight="1">
      <c r="A3" s="42" t="s">
        <v>368</v>
      </c>
      <c r="B3" s="13"/>
      <c r="C3" s="273"/>
      <c r="D3" s="273"/>
      <c r="E3" s="273"/>
      <c r="F3" s="273"/>
      <c r="G3" s="273"/>
      <c r="H3" s="273"/>
      <c r="I3" s="273"/>
    </row>
    <row r="4" spans="1:9" ht="14.25">
      <c r="A4" s="274" t="s">
        <v>298</v>
      </c>
      <c r="B4" s="274"/>
      <c r="C4" s="273"/>
      <c r="D4" s="273"/>
      <c r="E4" s="273"/>
      <c r="F4" s="273"/>
      <c r="G4" s="273"/>
      <c r="H4" s="273"/>
      <c r="I4" s="273"/>
    </row>
    <row r="5" spans="1:9">
      <c r="A5" s="86"/>
      <c r="B5" s="275"/>
      <c r="C5" s="275"/>
      <c r="D5" s="89"/>
      <c r="E5" s="276"/>
      <c r="F5" s="277"/>
      <c r="G5" s="89"/>
    </row>
    <row r="6" spans="1:9" ht="12.75" thickBot="1">
      <c r="A6" s="280" t="s">
        <v>246</v>
      </c>
      <c r="D6" s="173" t="s">
        <v>155</v>
      </c>
      <c r="E6" s="93"/>
      <c r="F6" s="90"/>
    </row>
    <row r="7" spans="1:9" ht="13.5" customHeight="1">
      <c r="A7" s="461" t="s">
        <v>299</v>
      </c>
      <c r="B7" s="483" t="s">
        <v>303</v>
      </c>
      <c r="C7" s="484"/>
      <c r="D7" s="484"/>
      <c r="E7" s="278"/>
      <c r="F7" s="278"/>
    </row>
    <row r="8" spans="1:9" ht="24">
      <c r="A8" s="482"/>
      <c r="B8" s="279" t="s">
        <v>247</v>
      </c>
      <c r="C8" s="264" t="s">
        <v>156</v>
      </c>
      <c r="D8" s="281" t="s">
        <v>147</v>
      </c>
      <c r="E8" s="278"/>
      <c r="F8" s="278"/>
    </row>
    <row r="9" spans="1:9" ht="18" customHeight="1">
      <c r="A9" s="282" t="s">
        <v>352</v>
      </c>
      <c r="B9" s="234">
        <v>8165</v>
      </c>
      <c r="C9" s="234">
        <v>100128</v>
      </c>
      <c r="D9" s="235">
        <v>197884306</v>
      </c>
      <c r="E9" s="278"/>
      <c r="F9" s="278"/>
    </row>
    <row r="10" spans="1:9" ht="18" customHeight="1">
      <c r="A10" s="282" t="s">
        <v>382</v>
      </c>
      <c r="B10" s="234">
        <v>7361</v>
      </c>
      <c r="C10" s="234">
        <v>105933</v>
      </c>
      <c r="D10" s="235">
        <v>214243521</v>
      </c>
      <c r="E10" s="278"/>
      <c r="F10" s="278"/>
    </row>
    <row r="11" spans="1:9" ht="18" customHeight="1">
      <c r="A11" s="282" t="s">
        <v>386</v>
      </c>
      <c r="B11" s="234">
        <v>7125</v>
      </c>
      <c r="C11" s="234">
        <v>106499</v>
      </c>
      <c r="D11" s="235">
        <v>215247758</v>
      </c>
      <c r="E11" s="278"/>
      <c r="F11" s="278"/>
    </row>
    <row r="12" spans="1:9" ht="18" customHeight="1">
      <c r="A12" s="282" t="s">
        <v>388</v>
      </c>
      <c r="B12" s="234">
        <v>6986</v>
      </c>
      <c r="C12" s="234">
        <v>120207</v>
      </c>
      <c r="D12" s="235">
        <v>242084950</v>
      </c>
      <c r="E12" s="278"/>
      <c r="F12" s="278"/>
    </row>
    <row r="13" spans="1:9" ht="18" customHeight="1" thickBot="1">
      <c r="A13" s="283" t="s">
        <v>403</v>
      </c>
      <c r="B13" s="271">
        <v>6697</v>
      </c>
      <c r="C13" s="271">
        <v>113511</v>
      </c>
      <c r="D13" s="272">
        <v>227928422</v>
      </c>
      <c r="E13" s="278"/>
      <c r="F13" s="278"/>
    </row>
    <row r="14" spans="1:9" ht="18" customHeight="1">
      <c r="A14" s="63" t="s">
        <v>248</v>
      </c>
      <c r="E14" s="64"/>
      <c r="F14" s="64"/>
    </row>
    <row r="15" spans="1:9" ht="18" customHeight="1"/>
    <row r="16" spans="1:9" ht="12.75" thickBot="1">
      <c r="A16" s="87" t="s">
        <v>157</v>
      </c>
      <c r="B16" s="87"/>
      <c r="C16" s="88"/>
      <c r="D16" s="89"/>
      <c r="E16" s="90"/>
      <c r="F16" s="92" t="s">
        <v>161</v>
      </c>
      <c r="G16" s="64"/>
      <c r="H16" s="91"/>
      <c r="I16" s="93" t="s">
        <v>249</v>
      </c>
    </row>
    <row r="17" spans="1:9" ht="13.5" customHeight="1">
      <c r="A17" s="461" t="s">
        <v>64</v>
      </c>
      <c r="B17" s="480" t="s">
        <v>158</v>
      </c>
      <c r="C17" s="478" t="s">
        <v>159</v>
      </c>
      <c r="D17" s="476" t="s">
        <v>160</v>
      </c>
      <c r="E17" s="90"/>
      <c r="F17" s="461" t="s">
        <v>299</v>
      </c>
      <c r="G17" s="474" t="s">
        <v>145</v>
      </c>
      <c r="H17" s="475"/>
      <c r="I17" s="475"/>
    </row>
    <row r="18" spans="1:9" ht="24">
      <c r="A18" s="470"/>
      <c r="B18" s="481"/>
      <c r="C18" s="479"/>
      <c r="D18" s="477"/>
      <c r="E18" s="90"/>
      <c r="F18" s="470"/>
      <c r="G18" s="279" t="s">
        <v>247</v>
      </c>
      <c r="H18" s="264" t="s">
        <v>156</v>
      </c>
      <c r="I18" s="281" t="s">
        <v>147</v>
      </c>
    </row>
    <row r="19" spans="1:9" ht="18" customHeight="1">
      <c r="A19" s="284" t="s">
        <v>352</v>
      </c>
      <c r="B19" s="234">
        <v>574</v>
      </c>
      <c r="C19" s="234">
        <v>530</v>
      </c>
      <c r="D19" s="235">
        <v>44</v>
      </c>
      <c r="E19" s="278"/>
      <c r="F19" s="284" t="s">
        <v>352</v>
      </c>
      <c r="G19" s="234">
        <v>1185</v>
      </c>
      <c r="H19" s="234">
        <v>3793</v>
      </c>
      <c r="I19" s="235">
        <v>9345985</v>
      </c>
    </row>
    <row r="20" spans="1:9" ht="18" customHeight="1">
      <c r="A20" s="284" t="s">
        <v>382</v>
      </c>
      <c r="B20" s="234">
        <v>554</v>
      </c>
      <c r="C20" s="234">
        <v>511</v>
      </c>
      <c r="D20" s="235">
        <v>43</v>
      </c>
      <c r="E20" s="278"/>
      <c r="F20" s="284" t="s">
        <v>382</v>
      </c>
      <c r="G20" s="234">
        <v>1124</v>
      </c>
      <c r="H20" s="234">
        <v>3778</v>
      </c>
      <c r="I20" s="235">
        <v>8764834</v>
      </c>
    </row>
    <row r="21" spans="1:9" ht="18" customHeight="1">
      <c r="A21" s="284" t="s">
        <v>386</v>
      </c>
      <c r="B21" s="234">
        <v>536</v>
      </c>
      <c r="C21" s="234">
        <v>503</v>
      </c>
      <c r="D21" s="235">
        <v>33</v>
      </c>
      <c r="E21" s="278"/>
      <c r="F21" s="284" t="s">
        <v>386</v>
      </c>
      <c r="G21" s="234">
        <v>996</v>
      </c>
      <c r="H21" s="234">
        <v>3385</v>
      </c>
      <c r="I21" s="235">
        <v>8735650</v>
      </c>
    </row>
    <row r="22" spans="1:9" ht="18" customHeight="1">
      <c r="A22" s="284" t="s">
        <v>388</v>
      </c>
      <c r="B22" s="234">
        <v>507</v>
      </c>
      <c r="C22" s="234">
        <v>474</v>
      </c>
      <c r="D22" s="235">
        <v>33</v>
      </c>
      <c r="E22" s="90"/>
      <c r="F22" s="284" t="s">
        <v>388</v>
      </c>
      <c r="G22" s="234">
        <v>983</v>
      </c>
      <c r="H22" s="234">
        <v>3777</v>
      </c>
      <c r="I22" s="235">
        <v>8523223</v>
      </c>
    </row>
    <row r="23" spans="1:9" ht="18" customHeight="1" thickBot="1">
      <c r="A23" s="285" t="s">
        <v>403</v>
      </c>
      <c r="B23" s="271">
        <v>498</v>
      </c>
      <c r="C23" s="271">
        <v>466</v>
      </c>
      <c r="D23" s="272">
        <v>32</v>
      </c>
      <c r="E23" s="90"/>
      <c r="F23" s="285" t="s">
        <v>403</v>
      </c>
      <c r="G23" s="271">
        <v>1046</v>
      </c>
      <c r="H23" s="271">
        <v>4082</v>
      </c>
      <c r="I23" s="272">
        <v>10319340</v>
      </c>
    </row>
    <row r="24" spans="1:9" ht="18" customHeight="1">
      <c r="E24" s="278"/>
      <c r="F24" s="278"/>
    </row>
    <row r="25" spans="1:9" ht="12.75" thickBot="1">
      <c r="A25" s="92" t="s">
        <v>162</v>
      </c>
      <c r="B25" s="90"/>
      <c r="C25" s="88"/>
      <c r="D25" s="90"/>
      <c r="E25" s="90"/>
      <c r="F25" s="94"/>
      <c r="G25" s="94"/>
      <c r="H25" s="90"/>
    </row>
    <row r="26" spans="1:9" ht="36">
      <c r="A26" s="461" t="s">
        <v>299</v>
      </c>
      <c r="B26" s="485" t="s">
        <v>205</v>
      </c>
      <c r="C26" s="486"/>
      <c r="D26" s="95" t="s">
        <v>152</v>
      </c>
      <c r="E26" s="232" t="s">
        <v>153</v>
      </c>
    </row>
    <row r="27" spans="1:9" ht="13.5" customHeight="1">
      <c r="A27" s="482"/>
      <c r="B27" s="115" t="s">
        <v>250</v>
      </c>
      <c r="C27" s="179" t="s">
        <v>251</v>
      </c>
      <c r="D27" s="115" t="s">
        <v>250</v>
      </c>
      <c r="E27" s="233" t="s">
        <v>250</v>
      </c>
    </row>
    <row r="28" spans="1:9" ht="18" customHeight="1">
      <c r="A28" s="237" t="s">
        <v>352</v>
      </c>
      <c r="B28" s="236">
        <v>3348</v>
      </c>
      <c r="C28" s="236">
        <v>751995</v>
      </c>
      <c r="D28" s="236">
        <v>422</v>
      </c>
      <c r="E28" s="235">
        <v>246</v>
      </c>
    </row>
    <row r="29" spans="1:9" ht="18" customHeight="1">
      <c r="A29" s="237" t="s">
        <v>382</v>
      </c>
      <c r="B29" s="236">
        <v>3279</v>
      </c>
      <c r="C29" s="236">
        <v>735835</v>
      </c>
      <c r="D29" s="236">
        <v>421</v>
      </c>
      <c r="E29" s="235">
        <v>279</v>
      </c>
    </row>
    <row r="30" spans="1:9" ht="18" customHeight="1">
      <c r="A30" s="237" t="s">
        <v>386</v>
      </c>
      <c r="B30" s="236">
        <v>3130</v>
      </c>
      <c r="C30" s="236">
        <v>707775</v>
      </c>
      <c r="D30" s="236">
        <v>406</v>
      </c>
      <c r="E30" s="235">
        <v>296</v>
      </c>
    </row>
    <row r="31" spans="1:9" ht="18" customHeight="1">
      <c r="A31" s="237" t="s">
        <v>388</v>
      </c>
      <c r="B31" s="236">
        <v>3006</v>
      </c>
      <c r="C31" s="236">
        <v>677425</v>
      </c>
      <c r="D31" s="236">
        <v>400</v>
      </c>
      <c r="E31" s="235">
        <v>311</v>
      </c>
    </row>
    <row r="32" spans="1:9" ht="18" customHeight="1" thickBot="1">
      <c r="A32" s="238" t="s">
        <v>403</v>
      </c>
      <c r="B32" s="286">
        <v>3581</v>
      </c>
      <c r="C32" s="286">
        <v>767610</v>
      </c>
      <c r="D32" s="286">
        <v>398</v>
      </c>
      <c r="E32" s="272">
        <v>326</v>
      </c>
    </row>
    <row r="33" spans="1:8">
      <c r="A33" s="64"/>
      <c r="B33" s="89"/>
      <c r="C33" s="89"/>
      <c r="D33" s="89"/>
      <c r="E33" s="89"/>
      <c r="F33" s="89"/>
      <c r="G33" s="64"/>
      <c r="H33" s="90"/>
    </row>
    <row r="34" spans="1:8" ht="13.5" customHeight="1">
      <c r="A34" s="72" t="s">
        <v>163</v>
      </c>
      <c r="B34" s="96"/>
      <c r="C34" s="96"/>
      <c r="D34" s="96"/>
      <c r="E34" s="96"/>
      <c r="F34" s="96"/>
      <c r="G34" s="96"/>
      <c r="H34" s="96"/>
    </row>
    <row r="35" spans="1:8">
      <c r="A35" s="97"/>
      <c r="B35" s="97"/>
      <c r="C35" s="97"/>
      <c r="D35" s="97"/>
      <c r="E35" s="97"/>
      <c r="F35" s="97"/>
      <c r="G35" s="97"/>
      <c r="H35" s="90"/>
    </row>
    <row r="36" spans="1:8">
      <c r="A36" s="64" t="s">
        <v>353</v>
      </c>
      <c r="B36" s="98"/>
      <c r="C36" s="98"/>
      <c r="D36" s="98"/>
      <c r="E36" s="98"/>
      <c r="F36" s="98"/>
      <c r="G36" s="90"/>
    </row>
  </sheetData>
  <mergeCells count="10">
    <mergeCell ref="A7:A8"/>
    <mergeCell ref="B7:D7"/>
    <mergeCell ref="A26:A27"/>
    <mergeCell ref="B26:C26"/>
    <mergeCell ref="A17:A18"/>
    <mergeCell ref="F17:F18"/>
    <mergeCell ref="G17:I17"/>
    <mergeCell ref="D17:D18"/>
    <mergeCell ref="C17:C18"/>
    <mergeCell ref="B17:B18"/>
  </mergeCells>
  <phoneticPr fontId="1"/>
  <pageMargins left="0.78740157480314965" right="0.59055118110236227" top="0.59055118110236227" bottom="0.59055118110236227"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Normal="100" workbookViewId="0">
      <selection activeCell="B9" sqref="B9"/>
    </sheetView>
  </sheetViews>
  <sheetFormatPr defaultRowHeight="12"/>
  <cols>
    <col min="1" max="1" width="4.25" style="50" customWidth="1"/>
    <col min="2" max="2" width="2.875" style="50" customWidth="1"/>
    <col min="3" max="3" width="6.125" style="50" customWidth="1"/>
    <col min="4" max="10" width="9.625" style="50" customWidth="1"/>
    <col min="11" max="16384" width="9" style="50"/>
  </cols>
  <sheetData>
    <row r="1" spans="1:10" s="49" customFormat="1" ht="14.25">
      <c r="A1" s="42" t="s">
        <v>287</v>
      </c>
    </row>
    <row r="2" spans="1:10" s="49" customFormat="1" ht="14.25">
      <c r="A2" s="13"/>
    </row>
    <row r="3" spans="1:10" s="49" customFormat="1" ht="14.25">
      <c r="A3" s="13" t="s">
        <v>369</v>
      </c>
    </row>
    <row r="4" spans="1:10">
      <c r="A4" s="62"/>
    </row>
    <row r="5" spans="1:10" ht="12.75" thickBot="1"/>
    <row r="6" spans="1:10" s="261" customFormat="1" ht="13.5" customHeight="1">
      <c r="A6" s="487" t="s">
        <v>245</v>
      </c>
      <c r="B6" s="488"/>
      <c r="C6" s="489"/>
      <c r="D6" s="492" t="s">
        <v>213</v>
      </c>
      <c r="E6" s="492"/>
      <c r="F6" s="492"/>
      <c r="G6" s="493"/>
      <c r="H6" s="493" t="s">
        <v>214</v>
      </c>
      <c r="I6" s="494"/>
      <c r="J6" s="494"/>
    </row>
    <row r="7" spans="1:10" s="261" customFormat="1" ht="13.5" customHeight="1">
      <c r="A7" s="490"/>
      <c r="B7" s="490"/>
      <c r="C7" s="491"/>
      <c r="D7" s="263" t="s">
        <v>73</v>
      </c>
      <c r="E7" s="263" t="s">
        <v>76</v>
      </c>
      <c r="F7" s="263" t="s">
        <v>75</v>
      </c>
      <c r="G7" s="127" t="s">
        <v>74</v>
      </c>
      <c r="H7" s="263" t="s">
        <v>73</v>
      </c>
      <c r="I7" s="263" t="s">
        <v>72</v>
      </c>
      <c r="J7" s="127" t="s">
        <v>71</v>
      </c>
    </row>
    <row r="8" spans="1:10" ht="6" customHeight="1">
      <c r="C8" s="103"/>
    </row>
    <row r="9" spans="1:10" s="57" customFormat="1" ht="18" customHeight="1">
      <c r="A9" s="104" t="s">
        <v>324</v>
      </c>
      <c r="B9" s="305">
        <v>2</v>
      </c>
      <c r="C9" s="105" t="s">
        <v>326</v>
      </c>
      <c r="D9" s="108">
        <v>7818</v>
      </c>
      <c r="E9" s="106">
        <v>5479</v>
      </c>
      <c r="F9" s="107">
        <v>36</v>
      </c>
      <c r="G9" s="108">
        <v>2303</v>
      </c>
      <c r="H9" s="107">
        <v>2356</v>
      </c>
      <c r="I9" s="107">
        <v>537</v>
      </c>
      <c r="J9" s="107">
        <v>1819</v>
      </c>
    </row>
    <row r="10" spans="1:10" s="57" customFormat="1" ht="18" customHeight="1">
      <c r="B10" s="305">
        <v>3</v>
      </c>
      <c r="C10" s="128"/>
      <c r="D10" s="108">
        <v>7757</v>
      </c>
      <c r="E10" s="106">
        <v>5576</v>
      </c>
      <c r="F10" s="107">
        <v>34</v>
      </c>
      <c r="G10" s="108">
        <v>2147</v>
      </c>
      <c r="H10" s="107">
        <v>2311</v>
      </c>
      <c r="I10" s="107">
        <v>520</v>
      </c>
      <c r="J10" s="107">
        <v>1791</v>
      </c>
    </row>
    <row r="11" spans="1:10" s="57" customFormat="1" ht="18" customHeight="1">
      <c r="B11" s="305">
        <v>4</v>
      </c>
      <c r="C11" s="128"/>
      <c r="D11" s="108">
        <v>7351</v>
      </c>
      <c r="E11" s="106">
        <v>5282</v>
      </c>
      <c r="F11" s="107">
        <v>35</v>
      </c>
      <c r="G11" s="108">
        <v>2034</v>
      </c>
      <c r="H11" s="107">
        <v>2218</v>
      </c>
      <c r="I11" s="107">
        <v>535</v>
      </c>
      <c r="J11" s="107">
        <v>1683</v>
      </c>
    </row>
    <row r="12" spans="1:10" s="57" customFormat="1" ht="18" customHeight="1">
      <c r="B12" s="305">
        <v>5</v>
      </c>
      <c r="C12" s="128"/>
      <c r="D12" s="108">
        <v>7111</v>
      </c>
      <c r="E12" s="106">
        <v>5184</v>
      </c>
      <c r="F12" s="107">
        <v>39</v>
      </c>
      <c r="G12" s="108">
        <v>1888</v>
      </c>
      <c r="H12" s="107">
        <v>2213</v>
      </c>
      <c r="I12" s="107">
        <v>565</v>
      </c>
      <c r="J12" s="107">
        <v>1648</v>
      </c>
    </row>
    <row r="13" spans="1:10" s="57" customFormat="1" ht="18" customHeight="1">
      <c r="B13" s="305">
        <v>6</v>
      </c>
      <c r="C13" s="128"/>
      <c r="D13" s="108">
        <v>6763</v>
      </c>
      <c r="E13" s="106">
        <v>4995</v>
      </c>
      <c r="F13" s="107">
        <v>41</v>
      </c>
      <c r="G13" s="108">
        <v>1727</v>
      </c>
      <c r="H13" s="107">
        <v>2197</v>
      </c>
      <c r="I13" s="107">
        <v>561</v>
      </c>
      <c r="J13" s="107">
        <v>1636</v>
      </c>
    </row>
    <row r="14" spans="1:10" ht="6" customHeight="1" thickBot="1">
      <c r="A14" s="59"/>
      <c r="B14" s="59"/>
      <c r="C14" s="109"/>
      <c r="D14" s="110"/>
      <c r="E14" s="111"/>
      <c r="F14" s="112"/>
      <c r="G14" s="110"/>
      <c r="H14" s="112"/>
      <c r="I14" s="112"/>
      <c r="J14" s="112"/>
    </row>
    <row r="15" spans="1:10" ht="6" customHeight="1"/>
    <row r="16" spans="1:10">
      <c r="A16" s="50" t="s">
        <v>70</v>
      </c>
      <c r="E16" s="50" t="s">
        <v>216</v>
      </c>
    </row>
  </sheetData>
  <mergeCells count="3">
    <mergeCell ref="A6:C7"/>
    <mergeCell ref="D6:G6"/>
    <mergeCell ref="H6:J6"/>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15"/>
  <sheetViews>
    <sheetView zoomScaleNormal="100" workbookViewId="0">
      <selection activeCell="B9" sqref="B9"/>
    </sheetView>
  </sheetViews>
  <sheetFormatPr defaultRowHeight="11.25"/>
  <cols>
    <col min="1" max="1" width="4.25" style="1" customWidth="1"/>
    <col min="2" max="2" width="2.875" style="1" customWidth="1"/>
    <col min="3" max="3" width="6.125" style="1" customWidth="1"/>
    <col min="4" max="14" width="8.125" style="1" customWidth="1"/>
    <col min="15" max="15" width="13" style="1" customWidth="1"/>
    <col min="16" max="16" width="9.625" style="1" bestFit="1" customWidth="1"/>
    <col min="17" max="17" width="13.25" style="1" customWidth="1"/>
    <col min="18" max="18" width="8.125" style="1" customWidth="1"/>
    <col min="19" max="19" width="9.625" style="1" bestFit="1" customWidth="1"/>
    <col min="20" max="23" width="8.125" style="1" customWidth="1"/>
    <col min="24" max="24" width="9.625" style="1" bestFit="1" customWidth="1"/>
    <col min="25" max="25" width="9.125" style="1" bestFit="1" customWidth="1"/>
    <col min="26" max="16384" width="9" style="1"/>
  </cols>
  <sheetData>
    <row r="1" spans="1:25" ht="14.25">
      <c r="A1" s="42" t="s">
        <v>287</v>
      </c>
    </row>
    <row r="2" spans="1:25" ht="14.25">
      <c r="A2" s="13"/>
    </row>
    <row r="3" spans="1:25" ht="14.25">
      <c r="A3" s="13" t="s">
        <v>370</v>
      </c>
    </row>
    <row r="4" spans="1:25" ht="15" thickBot="1">
      <c r="C4" s="13"/>
      <c r="X4" s="495" t="s">
        <v>217</v>
      </c>
      <c r="Y4" s="496"/>
    </row>
    <row r="5" spans="1:25" ht="13.5" customHeight="1">
      <c r="A5" s="385" t="s">
        <v>218</v>
      </c>
      <c r="B5" s="427"/>
      <c r="C5" s="428"/>
      <c r="D5" s="431" t="s">
        <v>219</v>
      </c>
      <c r="E5" s="389"/>
      <c r="F5" s="389"/>
      <c r="G5" s="389"/>
      <c r="H5" s="389"/>
      <c r="I5" s="389"/>
      <c r="J5" s="389"/>
      <c r="K5" s="389"/>
      <c r="L5" s="389"/>
      <c r="M5" s="389"/>
      <c r="N5" s="388"/>
      <c r="O5" s="431" t="s">
        <v>220</v>
      </c>
      <c r="P5" s="389"/>
      <c r="Q5" s="389"/>
      <c r="R5" s="389"/>
      <c r="S5" s="389"/>
      <c r="T5" s="389"/>
      <c r="U5" s="389"/>
      <c r="V5" s="389"/>
      <c r="W5" s="389"/>
      <c r="X5" s="389"/>
      <c r="Y5" s="389"/>
    </row>
    <row r="6" spans="1:25" ht="13.5" customHeight="1">
      <c r="A6" s="429"/>
      <c r="B6" s="429"/>
      <c r="C6" s="430"/>
      <c r="D6" s="10" t="s">
        <v>222</v>
      </c>
      <c r="E6" s="9" t="s">
        <v>223</v>
      </c>
      <c r="F6" s="9" t="s">
        <v>81</v>
      </c>
      <c r="G6" s="9" t="s">
        <v>224</v>
      </c>
      <c r="H6" s="9" t="s">
        <v>80</v>
      </c>
      <c r="I6" s="9" t="s">
        <v>225</v>
      </c>
      <c r="J6" s="9" t="s">
        <v>82</v>
      </c>
      <c r="K6" s="9" t="s">
        <v>226</v>
      </c>
      <c r="L6" s="9" t="s">
        <v>227</v>
      </c>
      <c r="M6" s="9" t="s">
        <v>77</v>
      </c>
      <c r="N6" s="10" t="s">
        <v>351</v>
      </c>
      <c r="O6" s="10" t="s">
        <v>228</v>
      </c>
      <c r="P6" s="9" t="s">
        <v>223</v>
      </c>
      <c r="Q6" s="9" t="s">
        <v>81</v>
      </c>
      <c r="R6" s="9" t="s">
        <v>224</v>
      </c>
      <c r="S6" s="9" t="s">
        <v>80</v>
      </c>
      <c r="T6" s="9" t="s">
        <v>225</v>
      </c>
      <c r="U6" s="9" t="s">
        <v>79</v>
      </c>
      <c r="V6" s="9" t="s">
        <v>226</v>
      </c>
      <c r="W6" s="9" t="s">
        <v>78</v>
      </c>
      <c r="X6" s="9" t="s">
        <v>77</v>
      </c>
      <c r="Y6" s="8" t="s">
        <v>221</v>
      </c>
    </row>
    <row r="7" spans="1:25" ht="6" customHeight="1">
      <c r="C7" s="7"/>
    </row>
    <row r="8" spans="1:25" s="177" customFormat="1" ht="15" customHeight="1">
      <c r="A8" s="54" t="s">
        <v>324</v>
      </c>
      <c r="B8" s="302">
        <v>2</v>
      </c>
      <c r="C8" s="55" t="s">
        <v>326</v>
      </c>
      <c r="D8" s="227">
        <v>22219</v>
      </c>
      <c r="E8" s="227">
        <v>578</v>
      </c>
      <c r="F8" s="227">
        <v>20331</v>
      </c>
      <c r="G8" s="227">
        <v>38</v>
      </c>
      <c r="H8" s="227">
        <v>1085</v>
      </c>
      <c r="I8" s="228" t="s">
        <v>91</v>
      </c>
      <c r="J8" s="228" t="s">
        <v>91</v>
      </c>
      <c r="K8" s="228" t="s">
        <v>91</v>
      </c>
      <c r="L8" s="227">
        <v>16</v>
      </c>
      <c r="M8" s="227">
        <v>151</v>
      </c>
      <c r="N8" s="228">
        <v>20</v>
      </c>
      <c r="O8" s="227">
        <v>15683988</v>
      </c>
      <c r="P8" s="227">
        <v>211076</v>
      </c>
      <c r="Q8" s="227">
        <v>14387755</v>
      </c>
      <c r="R8" s="227">
        <v>34199</v>
      </c>
      <c r="S8" s="227">
        <v>925668</v>
      </c>
      <c r="T8" s="228" t="s">
        <v>91</v>
      </c>
      <c r="U8" s="228" t="s">
        <v>91</v>
      </c>
      <c r="V8" s="228" t="s">
        <v>91</v>
      </c>
      <c r="W8" s="227">
        <v>7239</v>
      </c>
      <c r="X8" s="227">
        <v>118051</v>
      </c>
      <c r="Y8" s="228">
        <v>2984</v>
      </c>
    </row>
    <row r="9" spans="1:25" s="177" customFormat="1" ht="15" customHeight="1">
      <c r="A9" s="54"/>
      <c r="B9" s="302">
        <v>3</v>
      </c>
      <c r="C9" s="126"/>
      <c r="D9" s="227">
        <v>22189</v>
      </c>
      <c r="E9" s="227">
        <v>448</v>
      </c>
      <c r="F9" s="227">
        <v>20456</v>
      </c>
      <c r="G9" s="227">
        <v>35</v>
      </c>
      <c r="H9" s="227">
        <v>1084</v>
      </c>
      <c r="I9" s="228" t="s">
        <v>91</v>
      </c>
      <c r="J9" s="228" t="s">
        <v>91</v>
      </c>
      <c r="K9" s="228" t="s">
        <v>91</v>
      </c>
      <c r="L9" s="227">
        <v>15</v>
      </c>
      <c r="M9" s="227">
        <v>139</v>
      </c>
      <c r="N9" s="228">
        <v>12</v>
      </c>
      <c r="O9" s="227">
        <v>15741950</v>
      </c>
      <c r="P9" s="227">
        <v>162287</v>
      </c>
      <c r="Q9" s="227">
        <v>14508772</v>
      </c>
      <c r="R9" s="227">
        <v>31431</v>
      </c>
      <c r="S9" s="227">
        <v>921074</v>
      </c>
      <c r="T9" s="228" t="s">
        <v>91</v>
      </c>
      <c r="U9" s="228" t="s">
        <v>91</v>
      </c>
      <c r="V9" s="228" t="s">
        <v>91</v>
      </c>
      <c r="W9" s="227">
        <v>6646</v>
      </c>
      <c r="X9" s="227">
        <v>110191</v>
      </c>
      <c r="Y9" s="228">
        <v>1549</v>
      </c>
    </row>
    <row r="10" spans="1:25" s="177" customFormat="1" ht="15" customHeight="1">
      <c r="A10" s="54"/>
      <c r="B10" s="302">
        <v>4</v>
      </c>
      <c r="C10" s="126"/>
      <c r="D10" s="227">
        <v>22012</v>
      </c>
      <c r="E10" s="227">
        <v>331</v>
      </c>
      <c r="F10" s="227">
        <v>20402</v>
      </c>
      <c r="G10" s="227">
        <v>35</v>
      </c>
      <c r="H10" s="227">
        <v>1102</v>
      </c>
      <c r="I10" s="228" t="s">
        <v>91</v>
      </c>
      <c r="J10" s="228" t="s">
        <v>91</v>
      </c>
      <c r="K10" s="228" t="s">
        <v>91</v>
      </c>
      <c r="L10" s="227">
        <v>12</v>
      </c>
      <c r="M10" s="227">
        <v>118</v>
      </c>
      <c r="N10" s="227">
        <v>12</v>
      </c>
      <c r="O10" s="227">
        <v>15661134</v>
      </c>
      <c r="P10" s="227">
        <v>120993</v>
      </c>
      <c r="Q10" s="227">
        <v>14476353</v>
      </c>
      <c r="R10" s="227">
        <v>31306</v>
      </c>
      <c r="S10" s="227">
        <v>932553</v>
      </c>
      <c r="T10" s="228" t="s">
        <v>91</v>
      </c>
      <c r="U10" s="228" t="s">
        <v>91</v>
      </c>
      <c r="V10" s="228" t="s">
        <v>91</v>
      </c>
      <c r="W10" s="227">
        <v>5288</v>
      </c>
      <c r="X10" s="227">
        <v>92917</v>
      </c>
      <c r="Y10" s="228">
        <v>1724</v>
      </c>
    </row>
    <row r="11" spans="1:25" s="177" customFormat="1" ht="15" customHeight="1">
      <c r="A11" s="54"/>
      <c r="B11" s="302">
        <v>5</v>
      </c>
      <c r="C11" s="126"/>
      <c r="D11" s="227">
        <v>21979</v>
      </c>
      <c r="E11" s="227">
        <v>250</v>
      </c>
      <c r="F11" s="227">
        <v>20459</v>
      </c>
      <c r="G11" s="227">
        <v>28</v>
      </c>
      <c r="H11" s="227">
        <v>1125</v>
      </c>
      <c r="I11" s="228" t="s">
        <v>91</v>
      </c>
      <c r="J11" s="228" t="s">
        <v>91</v>
      </c>
      <c r="K11" s="228" t="s">
        <v>91</v>
      </c>
      <c r="L11" s="227">
        <v>9</v>
      </c>
      <c r="M11" s="227">
        <v>108</v>
      </c>
      <c r="N11" s="228" t="s">
        <v>91</v>
      </c>
      <c r="O11" s="227">
        <v>16004397</v>
      </c>
      <c r="P11" s="227">
        <v>92662</v>
      </c>
      <c r="Q11" s="227">
        <v>14824234</v>
      </c>
      <c r="R11" s="227">
        <v>25365</v>
      </c>
      <c r="S11" s="227">
        <v>971355</v>
      </c>
      <c r="T11" s="228" t="s">
        <v>91</v>
      </c>
      <c r="U11" s="228" t="s">
        <v>91</v>
      </c>
      <c r="V11" s="228" t="s">
        <v>91</v>
      </c>
      <c r="W11" s="227">
        <v>3978</v>
      </c>
      <c r="X11" s="227">
        <v>86803</v>
      </c>
      <c r="Y11" s="228" t="s">
        <v>91</v>
      </c>
    </row>
    <row r="12" spans="1:25" s="177" customFormat="1" ht="15" customHeight="1">
      <c r="B12" s="302">
        <v>6</v>
      </c>
      <c r="C12" s="126"/>
      <c r="D12" s="227">
        <v>21969</v>
      </c>
      <c r="E12" s="227">
        <v>189</v>
      </c>
      <c r="F12" s="227">
        <v>20532</v>
      </c>
      <c r="G12" s="227">
        <v>26</v>
      </c>
      <c r="H12" s="227">
        <v>1124</v>
      </c>
      <c r="I12" s="228" t="s">
        <v>91</v>
      </c>
      <c r="J12" s="228" t="s">
        <v>91</v>
      </c>
      <c r="K12" s="228" t="s">
        <v>91</v>
      </c>
      <c r="L12" s="227">
        <v>8</v>
      </c>
      <c r="M12" s="227">
        <v>90</v>
      </c>
      <c r="N12" s="228" t="s">
        <v>91</v>
      </c>
      <c r="O12" s="227">
        <v>16479690</v>
      </c>
      <c r="P12" s="227">
        <v>70906</v>
      </c>
      <c r="Q12" s="227">
        <v>15316020</v>
      </c>
      <c r="R12" s="227">
        <v>24006</v>
      </c>
      <c r="S12" s="227">
        <v>993868</v>
      </c>
      <c r="T12" s="228" t="s">
        <v>91</v>
      </c>
      <c r="U12" s="228" t="s">
        <v>91</v>
      </c>
      <c r="V12" s="228" t="s">
        <v>91</v>
      </c>
      <c r="W12" s="227">
        <v>3357</v>
      </c>
      <c r="X12" s="227">
        <v>71533</v>
      </c>
      <c r="Y12" s="228" t="s">
        <v>91</v>
      </c>
    </row>
    <row r="13" spans="1:25" ht="6" customHeight="1" thickBot="1">
      <c r="A13" s="6"/>
      <c r="B13" s="6"/>
      <c r="C13" s="5"/>
      <c r="D13" s="21"/>
      <c r="E13" s="21"/>
      <c r="F13" s="21"/>
      <c r="G13" s="21"/>
      <c r="H13" s="21"/>
      <c r="I13" s="22"/>
      <c r="J13" s="22"/>
      <c r="K13" s="22"/>
      <c r="L13" s="21"/>
      <c r="M13" s="21"/>
      <c r="N13" s="21"/>
      <c r="O13" s="21"/>
      <c r="P13" s="21"/>
      <c r="Q13" s="21"/>
      <c r="R13" s="21"/>
      <c r="S13" s="21"/>
      <c r="T13" s="22"/>
      <c r="U13" s="22"/>
      <c r="V13" s="22"/>
      <c r="W13" s="21"/>
      <c r="X13" s="20"/>
      <c r="Y13" s="20"/>
    </row>
    <row r="14" spans="1:25" ht="6" customHeight="1">
      <c r="C14" s="2"/>
      <c r="D14" s="19"/>
      <c r="E14" s="19"/>
      <c r="F14" s="19"/>
      <c r="G14" s="19"/>
      <c r="H14" s="19"/>
      <c r="I14" s="19"/>
      <c r="J14" s="19"/>
      <c r="K14" s="19"/>
      <c r="L14" s="19"/>
      <c r="M14" s="18"/>
      <c r="N14" s="18"/>
      <c r="O14" s="18"/>
      <c r="P14" s="18"/>
      <c r="Q14" s="18"/>
      <c r="R14" s="18"/>
      <c r="S14" s="18"/>
      <c r="T14" s="18"/>
      <c r="U14" s="19"/>
      <c r="V14" s="19"/>
      <c r="W14" s="18"/>
      <c r="X14" s="18"/>
      <c r="Y14" s="18"/>
    </row>
    <row r="15" spans="1:25" s="50" customFormat="1" ht="12">
      <c r="A15" s="50" t="s">
        <v>398</v>
      </c>
    </row>
  </sheetData>
  <mergeCells count="4">
    <mergeCell ref="X4:Y4"/>
    <mergeCell ref="A5:C6"/>
    <mergeCell ref="D5:N5"/>
    <mergeCell ref="O5:Y5"/>
  </mergeCells>
  <phoneticPr fontId="1"/>
  <printOptions horizontalCentered="1"/>
  <pageMargins left="0.59055118110236227" right="0.59055118110236227" top="0.78740157480314965" bottom="0.59055118110236227" header="0.5118110236220472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5"/>
  <sheetViews>
    <sheetView zoomScaleNormal="100" workbookViewId="0">
      <selection activeCell="B9" sqref="B9"/>
    </sheetView>
  </sheetViews>
  <sheetFormatPr defaultRowHeight="12"/>
  <cols>
    <col min="1" max="1" width="4.25" style="50" customWidth="1"/>
    <col min="2" max="2" width="2.875" style="50" customWidth="1"/>
    <col min="3" max="3" width="6.125" style="50" customWidth="1"/>
    <col min="4" max="7" width="9.625" style="50" customWidth="1"/>
    <col min="8" max="12" width="11.625" style="50" customWidth="1"/>
    <col min="13" max="16384" width="9" style="50"/>
  </cols>
  <sheetData>
    <row r="1" spans="1:12" s="49" customFormat="1" ht="14.25">
      <c r="A1" s="42" t="s">
        <v>287</v>
      </c>
    </row>
    <row r="2" spans="1:12" s="49" customFormat="1" ht="14.25">
      <c r="A2" s="13"/>
    </row>
    <row r="3" spans="1:12" s="49" customFormat="1" ht="14.25">
      <c r="A3" s="13" t="s">
        <v>371</v>
      </c>
    </row>
    <row r="4" spans="1:12" ht="12.75" thickBot="1">
      <c r="C4" s="62"/>
      <c r="L4" s="113"/>
    </row>
    <row r="5" spans="1:12" s="261" customFormat="1" ht="13.5" customHeight="1">
      <c r="A5" s="487" t="s">
        <v>245</v>
      </c>
      <c r="B5" s="488"/>
      <c r="C5" s="489"/>
      <c r="D5" s="497" t="s">
        <v>230</v>
      </c>
      <c r="E5" s="492"/>
      <c r="F5" s="492"/>
      <c r="G5" s="493"/>
      <c r="H5" s="493" t="s">
        <v>231</v>
      </c>
      <c r="I5" s="494"/>
      <c r="J5" s="494"/>
      <c r="K5" s="494"/>
      <c r="L5" s="494"/>
    </row>
    <row r="6" spans="1:12" s="261" customFormat="1" ht="13.5" customHeight="1">
      <c r="A6" s="490"/>
      <c r="B6" s="490"/>
      <c r="C6" s="491"/>
      <c r="D6" s="262" t="s">
        <v>3</v>
      </c>
      <c r="E6" s="263" t="s">
        <v>87</v>
      </c>
      <c r="F6" s="263" t="s">
        <v>89</v>
      </c>
      <c r="G6" s="127" t="s">
        <v>88</v>
      </c>
      <c r="H6" s="263" t="s">
        <v>3</v>
      </c>
      <c r="I6" s="263" t="s">
        <v>87</v>
      </c>
      <c r="J6" s="263" t="s">
        <v>86</v>
      </c>
      <c r="K6" s="127" t="s">
        <v>85</v>
      </c>
      <c r="L6" s="127" t="s">
        <v>84</v>
      </c>
    </row>
    <row r="7" spans="1:12" ht="6" customHeight="1">
      <c r="C7" s="53"/>
    </row>
    <row r="8" spans="1:12" s="57" customFormat="1" ht="15" customHeight="1">
      <c r="A8" s="54" t="s">
        <v>324</v>
      </c>
      <c r="B8" s="302">
        <v>2</v>
      </c>
      <c r="C8" s="55" t="s">
        <v>326</v>
      </c>
      <c r="D8" s="56" t="s">
        <v>392</v>
      </c>
      <c r="E8" s="56" t="s">
        <v>392</v>
      </c>
      <c r="F8" s="56" t="s">
        <v>392</v>
      </c>
      <c r="G8" s="56" t="s">
        <v>392</v>
      </c>
      <c r="H8" s="56" t="s">
        <v>392</v>
      </c>
      <c r="I8" s="56" t="s">
        <v>392</v>
      </c>
      <c r="J8" s="56" t="s">
        <v>392</v>
      </c>
      <c r="K8" s="56" t="s">
        <v>392</v>
      </c>
      <c r="L8" s="56" t="s">
        <v>392</v>
      </c>
    </row>
    <row r="9" spans="1:12" s="57" customFormat="1" ht="15" customHeight="1">
      <c r="B9" s="302">
        <v>3</v>
      </c>
      <c r="C9" s="81"/>
      <c r="D9" s="56" t="s">
        <v>392</v>
      </c>
      <c r="E9" s="56" t="s">
        <v>392</v>
      </c>
      <c r="F9" s="56" t="s">
        <v>392</v>
      </c>
      <c r="G9" s="56" t="s">
        <v>392</v>
      </c>
      <c r="H9" s="56" t="s">
        <v>392</v>
      </c>
      <c r="I9" s="56" t="s">
        <v>392</v>
      </c>
      <c r="J9" s="56" t="s">
        <v>392</v>
      </c>
      <c r="K9" s="56" t="s">
        <v>392</v>
      </c>
      <c r="L9" s="56" t="s">
        <v>392</v>
      </c>
    </row>
    <row r="10" spans="1:12" s="57" customFormat="1" ht="15" customHeight="1">
      <c r="B10" s="302">
        <v>4</v>
      </c>
      <c r="C10" s="81"/>
      <c r="D10" s="56" t="s">
        <v>392</v>
      </c>
      <c r="E10" s="56" t="s">
        <v>392</v>
      </c>
      <c r="F10" s="56" t="s">
        <v>392</v>
      </c>
      <c r="G10" s="56" t="s">
        <v>392</v>
      </c>
      <c r="H10" s="56" t="s">
        <v>392</v>
      </c>
      <c r="I10" s="56" t="s">
        <v>392</v>
      </c>
      <c r="J10" s="56" t="s">
        <v>392</v>
      </c>
      <c r="K10" s="56" t="s">
        <v>392</v>
      </c>
      <c r="L10" s="56" t="s">
        <v>392</v>
      </c>
    </row>
    <row r="11" spans="1:12" s="57" customFormat="1" ht="15" customHeight="1">
      <c r="B11" s="302">
        <v>5</v>
      </c>
      <c r="C11" s="81"/>
      <c r="D11" s="56" t="s">
        <v>392</v>
      </c>
      <c r="E11" s="56" t="s">
        <v>392</v>
      </c>
      <c r="F11" s="56" t="s">
        <v>392</v>
      </c>
      <c r="G11" s="56" t="s">
        <v>392</v>
      </c>
      <c r="H11" s="56" t="s">
        <v>392</v>
      </c>
      <c r="I11" s="56" t="s">
        <v>392</v>
      </c>
      <c r="J11" s="56" t="s">
        <v>392</v>
      </c>
      <c r="K11" s="56" t="s">
        <v>392</v>
      </c>
      <c r="L11" s="56" t="s">
        <v>392</v>
      </c>
    </row>
    <row r="12" spans="1:12" s="57" customFormat="1" ht="15" customHeight="1">
      <c r="B12" s="302">
        <v>6</v>
      </c>
      <c r="C12" s="81"/>
      <c r="D12" s="56" t="s">
        <v>392</v>
      </c>
      <c r="E12" s="56" t="s">
        <v>392</v>
      </c>
      <c r="F12" s="56" t="s">
        <v>392</v>
      </c>
      <c r="G12" s="56" t="s">
        <v>392</v>
      </c>
      <c r="H12" s="56" t="s">
        <v>392</v>
      </c>
      <c r="I12" s="56" t="s">
        <v>392</v>
      </c>
      <c r="J12" s="56" t="s">
        <v>392</v>
      </c>
      <c r="K12" s="56" t="s">
        <v>392</v>
      </c>
      <c r="L12" s="56" t="s">
        <v>392</v>
      </c>
    </row>
    <row r="13" spans="1:12" ht="6" customHeight="1" thickBot="1">
      <c r="A13" s="59"/>
      <c r="B13" s="59"/>
      <c r="C13" s="60"/>
      <c r="D13" s="80"/>
      <c r="E13" s="80"/>
      <c r="F13" s="80"/>
      <c r="G13" s="61"/>
      <c r="H13" s="80"/>
      <c r="I13" s="80"/>
      <c r="J13" s="80"/>
      <c r="K13" s="80"/>
      <c r="L13" s="61"/>
    </row>
    <row r="14" spans="1:12" ht="6" customHeight="1">
      <c r="C14" s="114"/>
    </row>
    <row r="15" spans="1:12">
      <c r="A15" s="50" t="s">
        <v>70</v>
      </c>
      <c r="E15" s="50" t="s">
        <v>229</v>
      </c>
    </row>
  </sheetData>
  <mergeCells count="3">
    <mergeCell ref="A5:C6"/>
    <mergeCell ref="D5:G5"/>
    <mergeCell ref="H5:L5"/>
  </mergeCells>
  <phoneticPr fontId="1"/>
  <pageMargins left="0.78740157480314965" right="0.59055118110236227" top="0.59055118110236227" bottom="0.59055118110236227" header="0.51181102362204722" footer="0.51181102362204722"/>
  <pageSetup paperSize="9" scale="8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17"/>
  <sheetViews>
    <sheetView workbookViewId="0">
      <selection activeCell="B9" sqref="B9"/>
    </sheetView>
  </sheetViews>
  <sheetFormatPr defaultRowHeight="12"/>
  <cols>
    <col min="1" max="1" width="20.625" style="195" customWidth="1"/>
    <col min="2" max="2" width="9" style="195"/>
    <col min="3" max="3" width="10.25" style="195" customWidth="1"/>
    <col min="4" max="4" width="11.75" style="195" customWidth="1"/>
    <col min="5" max="10" width="10.25" style="195" customWidth="1"/>
    <col min="11" max="11" width="14.125" style="195" bestFit="1" customWidth="1"/>
    <col min="12" max="12" width="11.875" style="196" customWidth="1"/>
    <col min="13" max="16384" width="9" style="195"/>
  </cols>
  <sheetData>
    <row r="1" spans="1:13" s="191" customFormat="1" ht="14.25">
      <c r="A1" s="42" t="s">
        <v>287</v>
      </c>
      <c r="L1" s="192"/>
    </row>
    <row r="2" spans="1:13" s="191" customFormat="1" ht="14.25">
      <c r="L2" s="192"/>
    </row>
    <row r="3" spans="1:13" s="191" customFormat="1" ht="14.25">
      <c r="A3" s="193" t="s">
        <v>372</v>
      </c>
      <c r="B3" s="194"/>
      <c r="C3" s="194"/>
      <c r="D3" s="194"/>
      <c r="E3" s="194"/>
      <c r="F3" s="194"/>
      <c r="L3" s="192"/>
    </row>
    <row r="4" spans="1:13" ht="12.75" thickBot="1"/>
    <row r="5" spans="1:13" ht="30.75" customHeight="1">
      <c r="A5" s="500" t="s">
        <v>319</v>
      </c>
      <c r="B5" s="502" t="s">
        <v>63</v>
      </c>
      <c r="C5" s="504" t="s">
        <v>266</v>
      </c>
      <c r="D5" s="504"/>
      <c r="E5" s="498" t="s">
        <v>267</v>
      </c>
      <c r="F5" s="505"/>
      <c r="G5" s="498" t="s">
        <v>253</v>
      </c>
      <c r="H5" s="506"/>
      <c r="I5" s="498" t="s">
        <v>62</v>
      </c>
      <c r="J5" s="506"/>
      <c r="K5" s="498" t="s">
        <v>254</v>
      </c>
      <c r="L5" s="499"/>
      <c r="M5" s="197"/>
    </row>
    <row r="6" spans="1:13" ht="14.25" customHeight="1">
      <c r="A6" s="501"/>
      <c r="B6" s="503"/>
      <c r="C6" s="217" t="s">
        <v>60</v>
      </c>
      <c r="D6" s="218" t="s">
        <v>61</v>
      </c>
      <c r="E6" s="217" t="s">
        <v>60</v>
      </c>
      <c r="F6" s="218" t="s">
        <v>59</v>
      </c>
      <c r="G6" s="217" t="s">
        <v>60</v>
      </c>
      <c r="H6" s="218" t="s">
        <v>59</v>
      </c>
      <c r="I6" s="217" t="s">
        <v>60</v>
      </c>
      <c r="J6" s="218" t="s">
        <v>59</v>
      </c>
      <c r="K6" s="218" t="s">
        <v>255</v>
      </c>
      <c r="L6" s="212" t="s">
        <v>256</v>
      </c>
      <c r="M6" s="198"/>
    </row>
    <row r="7" spans="1:13" ht="22.5" customHeight="1">
      <c r="A7" s="213" t="s">
        <v>406</v>
      </c>
      <c r="B7" s="349">
        <v>11307</v>
      </c>
      <c r="C7" s="349">
        <v>351746</v>
      </c>
      <c r="D7" s="378">
        <v>7944761</v>
      </c>
      <c r="E7" s="350">
        <v>3267</v>
      </c>
      <c r="F7" s="378">
        <v>42456</v>
      </c>
      <c r="G7" s="350">
        <v>5800</v>
      </c>
      <c r="H7" s="378">
        <v>203143</v>
      </c>
      <c r="I7" s="350">
        <v>9717</v>
      </c>
      <c r="J7" s="378">
        <v>68841</v>
      </c>
      <c r="K7" s="350">
        <v>791366</v>
      </c>
      <c r="L7" s="215" t="s">
        <v>350</v>
      </c>
      <c r="M7" s="199"/>
    </row>
    <row r="8" spans="1:13" ht="22.5" customHeight="1">
      <c r="A8" s="214">
        <v>3</v>
      </c>
      <c r="B8" s="349">
        <v>11144</v>
      </c>
      <c r="C8" s="349">
        <v>348244</v>
      </c>
      <c r="D8" s="378">
        <v>7796489</v>
      </c>
      <c r="E8" s="350">
        <v>3299</v>
      </c>
      <c r="F8" s="378">
        <v>44642</v>
      </c>
      <c r="G8" s="350">
        <v>5866</v>
      </c>
      <c r="H8" s="378">
        <v>208424</v>
      </c>
      <c r="I8" s="350">
        <v>9109</v>
      </c>
      <c r="J8" s="378">
        <v>67820</v>
      </c>
      <c r="K8" s="350">
        <v>789243</v>
      </c>
      <c r="L8" s="215" t="s">
        <v>391</v>
      </c>
      <c r="M8" s="199"/>
    </row>
    <row r="9" spans="1:13" ht="22.5" customHeight="1">
      <c r="A9" s="214">
        <v>4</v>
      </c>
      <c r="B9" s="349">
        <v>11200</v>
      </c>
      <c r="C9" s="349">
        <v>349791</v>
      </c>
      <c r="D9" s="378">
        <v>7827535</v>
      </c>
      <c r="E9" s="350">
        <v>2994</v>
      </c>
      <c r="F9" s="378">
        <v>42356</v>
      </c>
      <c r="G9" s="350">
        <v>7234</v>
      </c>
      <c r="H9" s="378">
        <v>236179</v>
      </c>
      <c r="I9" s="350">
        <v>10746</v>
      </c>
      <c r="J9" s="378">
        <v>70330</v>
      </c>
      <c r="K9" s="350">
        <v>792901</v>
      </c>
      <c r="L9" s="215">
        <v>0.46</v>
      </c>
      <c r="M9" s="199"/>
    </row>
    <row r="10" spans="1:13" ht="22.5" customHeight="1">
      <c r="A10" s="214">
        <v>5</v>
      </c>
      <c r="B10" s="349">
        <v>11457</v>
      </c>
      <c r="C10" s="349">
        <v>356315</v>
      </c>
      <c r="D10" s="378">
        <v>7864964</v>
      </c>
      <c r="E10" s="350">
        <v>3156</v>
      </c>
      <c r="F10" s="378">
        <v>45353</v>
      </c>
      <c r="G10" s="350">
        <v>9319</v>
      </c>
      <c r="H10" s="378">
        <v>279994</v>
      </c>
      <c r="I10" s="350">
        <v>15500</v>
      </c>
      <c r="J10" s="378">
        <v>78559</v>
      </c>
      <c r="K10" s="350">
        <v>785258</v>
      </c>
      <c r="L10" s="215" t="s">
        <v>390</v>
      </c>
      <c r="M10" s="199"/>
    </row>
    <row r="11" spans="1:13" ht="22.5" customHeight="1" thickBot="1">
      <c r="A11" s="216">
        <v>6</v>
      </c>
      <c r="B11" s="268">
        <v>11759</v>
      </c>
      <c r="C11" s="268">
        <v>363254</v>
      </c>
      <c r="D11" s="379">
        <v>8196452</v>
      </c>
      <c r="E11" s="268">
        <v>3177</v>
      </c>
      <c r="F11" s="379">
        <v>43089</v>
      </c>
      <c r="G11" s="268">
        <v>10242</v>
      </c>
      <c r="H11" s="379">
        <v>323392</v>
      </c>
      <c r="I11" s="268">
        <v>16265</v>
      </c>
      <c r="J11" s="379">
        <v>76797</v>
      </c>
      <c r="K11" s="268">
        <v>798372</v>
      </c>
      <c r="L11" s="269">
        <v>1.67</v>
      </c>
      <c r="M11" s="199"/>
    </row>
    <row r="13" spans="1:13" ht="13.5">
      <c r="A13" s="195" t="s">
        <v>257</v>
      </c>
      <c r="G13" s="200"/>
      <c r="H13" s="200"/>
      <c r="I13" s="200"/>
      <c r="J13" s="200"/>
      <c r="K13" s="200"/>
    </row>
    <row r="14" spans="1:13">
      <c r="A14" s="195" t="s">
        <v>258</v>
      </c>
    </row>
    <row r="15" spans="1:13">
      <c r="A15" s="195" t="s">
        <v>259</v>
      </c>
    </row>
    <row r="17" spans="1:1">
      <c r="A17" s="201" t="s">
        <v>288</v>
      </c>
    </row>
  </sheetData>
  <mergeCells count="7">
    <mergeCell ref="K5:L5"/>
    <mergeCell ref="A5:A6"/>
    <mergeCell ref="B5:B6"/>
    <mergeCell ref="C5:D5"/>
    <mergeCell ref="E5:F5"/>
    <mergeCell ref="G5:H5"/>
    <mergeCell ref="I5:J5"/>
  </mergeCells>
  <phoneticPr fontId="1"/>
  <conditionalFormatting sqref="B7:K9">
    <cfRule type="containsBlanks" dxfId="0" priority="4">
      <formula>LEN(TRIM(B7))=0</formula>
    </cfRule>
  </conditionalFormatting>
  <pageMargins left="0.59055118110236227" right="0.59055118110236227" top="0.78740157480314965" bottom="0.59055118110236227"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62"/>
  <sheetViews>
    <sheetView view="pageBreakPreview" topLeftCell="A5" zoomScaleNormal="100" zoomScaleSheetLayoutView="100" workbookViewId="0">
      <selection activeCell="B9" sqref="B9"/>
    </sheetView>
  </sheetViews>
  <sheetFormatPr defaultColWidth="6.125" defaultRowHeight="11.25"/>
  <cols>
    <col min="1" max="2" width="5.625" style="1" customWidth="1"/>
    <col min="3" max="53" width="8.125" style="1" customWidth="1"/>
    <col min="54" max="16384" width="6.125" style="1"/>
  </cols>
  <sheetData>
    <row r="1" spans="1:53" s="41" customFormat="1" ht="14.25">
      <c r="A1" s="42" t="s">
        <v>287</v>
      </c>
      <c r="B1" s="42"/>
    </row>
    <row r="2" spans="1:53" s="41" customFormat="1" ht="14.25">
      <c r="A2" s="42"/>
      <c r="B2" s="42"/>
    </row>
    <row r="3" spans="1:53" s="41" customFormat="1" ht="14.25">
      <c r="A3" s="226" t="s">
        <v>354</v>
      </c>
      <c r="B3" s="226"/>
      <c r="C3" s="351" t="s">
        <v>278</v>
      </c>
    </row>
    <row r="4" spans="1:53" ht="14.25">
      <c r="A4" s="13"/>
      <c r="B4" s="13"/>
      <c r="C4" s="74"/>
    </row>
    <row r="5" spans="1:53" ht="22.5" customHeight="1">
      <c r="A5" s="1" t="s">
        <v>179</v>
      </c>
    </row>
    <row r="6" spans="1:53" s="120" customFormat="1"/>
    <row r="7" spans="1:53" s="352" customFormat="1" ht="18" customHeight="1" thickBot="1">
      <c r="A7" s="175" t="s">
        <v>295</v>
      </c>
      <c r="B7" s="175"/>
    </row>
    <row r="8" spans="1:53" s="352" customFormat="1" ht="18.75" customHeight="1">
      <c r="A8" s="353"/>
      <c r="B8" s="354"/>
      <c r="C8" s="355" t="s">
        <v>180</v>
      </c>
      <c r="D8" s="355"/>
      <c r="E8" s="355"/>
      <c r="F8" s="356" t="s">
        <v>165</v>
      </c>
      <c r="G8" s="355"/>
      <c r="H8" s="355"/>
      <c r="I8" s="356" t="s">
        <v>181</v>
      </c>
      <c r="J8" s="355"/>
      <c r="K8" s="355"/>
      <c r="L8" s="356" t="s">
        <v>182</v>
      </c>
      <c r="M8" s="355"/>
      <c r="N8" s="355"/>
      <c r="O8" s="356" t="s">
        <v>166</v>
      </c>
      <c r="P8" s="355"/>
      <c r="Q8" s="355"/>
      <c r="R8" s="356" t="s">
        <v>167</v>
      </c>
      <c r="S8" s="355"/>
      <c r="T8" s="355"/>
      <c r="U8" s="356" t="s">
        <v>168</v>
      </c>
      <c r="V8" s="355"/>
      <c r="W8" s="355"/>
      <c r="X8" s="356" t="s">
        <v>169</v>
      </c>
      <c r="Y8" s="355"/>
      <c r="Z8" s="355"/>
      <c r="AA8" s="356" t="s">
        <v>170</v>
      </c>
      <c r="AB8" s="355"/>
      <c r="AC8" s="355"/>
      <c r="AD8" s="356" t="s">
        <v>171</v>
      </c>
      <c r="AE8" s="355"/>
      <c r="AF8" s="355"/>
      <c r="AG8" s="357" t="s">
        <v>172</v>
      </c>
      <c r="AH8" s="355"/>
      <c r="AI8" s="355"/>
      <c r="AJ8" s="356" t="s">
        <v>173</v>
      </c>
      <c r="AK8" s="355"/>
      <c r="AL8" s="355"/>
      <c r="AM8" s="356" t="s">
        <v>174</v>
      </c>
      <c r="AN8" s="355"/>
      <c r="AO8" s="355"/>
      <c r="AP8" s="356" t="s">
        <v>175</v>
      </c>
      <c r="AQ8" s="355"/>
      <c r="AR8" s="355"/>
      <c r="AS8" s="356" t="s">
        <v>176</v>
      </c>
      <c r="AT8" s="355"/>
      <c r="AU8" s="355"/>
      <c r="AV8" s="356" t="s">
        <v>177</v>
      </c>
      <c r="AW8" s="355"/>
      <c r="AX8" s="355"/>
      <c r="AY8" s="358" t="s">
        <v>178</v>
      </c>
      <c r="AZ8" s="355"/>
      <c r="BA8" s="355"/>
    </row>
    <row r="9" spans="1:53" s="366" customFormat="1" ht="33.75">
      <c r="A9" s="359"/>
      <c r="B9" s="360" t="s">
        <v>276</v>
      </c>
      <c r="C9" s="361" t="s">
        <v>206</v>
      </c>
      <c r="D9" s="362" t="s">
        <v>164</v>
      </c>
      <c r="E9" s="363" t="s">
        <v>183</v>
      </c>
      <c r="F9" s="364" t="s">
        <v>206</v>
      </c>
      <c r="G9" s="362" t="s">
        <v>164</v>
      </c>
      <c r="H9" s="363" t="s">
        <v>183</v>
      </c>
      <c r="I9" s="364" t="s">
        <v>206</v>
      </c>
      <c r="J9" s="362" t="s">
        <v>164</v>
      </c>
      <c r="K9" s="362" t="s">
        <v>183</v>
      </c>
      <c r="L9" s="364" t="s">
        <v>206</v>
      </c>
      <c r="M9" s="362" t="s">
        <v>164</v>
      </c>
      <c r="N9" s="362" t="s">
        <v>183</v>
      </c>
      <c r="O9" s="364" t="s">
        <v>206</v>
      </c>
      <c r="P9" s="362" t="s">
        <v>164</v>
      </c>
      <c r="Q9" s="362" t="s">
        <v>183</v>
      </c>
      <c r="R9" s="364" t="s">
        <v>206</v>
      </c>
      <c r="S9" s="362" t="s">
        <v>164</v>
      </c>
      <c r="T9" s="362" t="s">
        <v>183</v>
      </c>
      <c r="U9" s="364" t="s">
        <v>206</v>
      </c>
      <c r="V9" s="362" t="s">
        <v>164</v>
      </c>
      <c r="W9" s="362" t="s">
        <v>183</v>
      </c>
      <c r="X9" s="364" t="s">
        <v>206</v>
      </c>
      <c r="Y9" s="362" t="s">
        <v>164</v>
      </c>
      <c r="Z9" s="362" t="s">
        <v>183</v>
      </c>
      <c r="AA9" s="364" t="s">
        <v>206</v>
      </c>
      <c r="AB9" s="362" t="s">
        <v>164</v>
      </c>
      <c r="AC9" s="362" t="s">
        <v>183</v>
      </c>
      <c r="AD9" s="364" t="s">
        <v>206</v>
      </c>
      <c r="AE9" s="362" t="s">
        <v>164</v>
      </c>
      <c r="AF9" s="362" t="s">
        <v>183</v>
      </c>
      <c r="AG9" s="364" t="s">
        <v>206</v>
      </c>
      <c r="AH9" s="362" t="s">
        <v>164</v>
      </c>
      <c r="AI9" s="362" t="s">
        <v>183</v>
      </c>
      <c r="AJ9" s="364" t="s">
        <v>206</v>
      </c>
      <c r="AK9" s="362" t="s">
        <v>164</v>
      </c>
      <c r="AL9" s="362" t="s">
        <v>183</v>
      </c>
      <c r="AM9" s="364" t="s">
        <v>206</v>
      </c>
      <c r="AN9" s="362" t="s">
        <v>164</v>
      </c>
      <c r="AO9" s="362" t="s">
        <v>183</v>
      </c>
      <c r="AP9" s="364" t="s">
        <v>206</v>
      </c>
      <c r="AQ9" s="362" t="s">
        <v>164</v>
      </c>
      <c r="AR9" s="362" t="s">
        <v>183</v>
      </c>
      <c r="AS9" s="364" t="s">
        <v>206</v>
      </c>
      <c r="AT9" s="362" t="s">
        <v>164</v>
      </c>
      <c r="AU9" s="362" t="s">
        <v>183</v>
      </c>
      <c r="AV9" s="364" t="s">
        <v>206</v>
      </c>
      <c r="AW9" s="362" t="s">
        <v>164</v>
      </c>
      <c r="AX9" s="362" t="s">
        <v>183</v>
      </c>
      <c r="AY9" s="364" t="s">
        <v>206</v>
      </c>
      <c r="AZ9" s="362" t="s">
        <v>164</v>
      </c>
      <c r="BA9" s="365" t="s">
        <v>183</v>
      </c>
    </row>
    <row r="10" spans="1:53" s="231" customFormat="1" ht="16.5" customHeight="1">
      <c r="A10" s="287" t="s">
        <v>316</v>
      </c>
      <c r="B10" s="229">
        <v>3</v>
      </c>
      <c r="C10" s="230">
        <v>477795</v>
      </c>
      <c r="D10" s="231">
        <v>204191</v>
      </c>
      <c r="E10" s="231">
        <v>273604</v>
      </c>
      <c r="F10" s="231" t="s">
        <v>207</v>
      </c>
      <c r="G10" s="231" t="s">
        <v>207</v>
      </c>
      <c r="H10" s="231" t="s">
        <v>207</v>
      </c>
      <c r="I10" s="230">
        <v>513482</v>
      </c>
      <c r="J10" s="231">
        <v>235960</v>
      </c>
      <c r="K10" s="231">
        <v>277522</v>
      </c>
      <c r="L10" s="230">
        <v>507518</v>
      </c>
      <c r="M10" s="231">
        <v>216499</v>
      </c>
      <c r="N10" s="231">
        <v>291019</v>
      </c>
      <c r="O10" s="231" t="s">
        <v>207</v>
      </c>
      <c r="P10" s="231" t="s">
        <v>207</v>
      </c>
      <c r="Q10" s="231" t="s">
        <v>207</v>
      </c>
      <c r="R10" s="231" t="s">
        <v>207</v>
      </c>
      <c r="S10" s="231" t="s">
        <v>207</v>
      </c>
      <c r="T10" s="231" t="s">
        <v>207</v>
      </c>
      <c r="U10" s="231" t="s">
        <v>207</v>
      </c>
      <c r="V10" s="231" t="s">
        <v>207</v>
      </c>
      <c r="W10" s="231" t="s">
        <v>207</v>
      </c>
      <c r="X10" s="230">
        <v>480928</v>
      </c>
      <c r="Y10" s="230">
        <v>199705</v>
      </c>
      <c r="Z10" s="230">
        <v>281223</v>
      </c>
      <c r="AA10" s="231" t="s">
        <v>207</v>
      </c>
      <c r="AB10" s="231" t="s">
        <v>207</v>
      </c>
      <c r="AC10" s="231" t="s">
        <v>207</v>
      </c>
      <c r="AD10" s="230">
        <v>502299</v>
      </c>
      <c r="AE10" s="231">
        <v>300630</v>
      </c>
      <c r="AF10" s="231">
        <v>201669</v>
      </c>
      <c r="AG10" s="230">
        <v>628571</v>
      </c>
      <c r="AH10" s="230">
        <v>228720</v>
      </c>
      <c r="AI10" s="230">
        <v>399851</v>
      </c>
      <c r="AJ10" s="230">
        <v>122731</v>
      </c>
      <c r="AK10" s="230">
        <v>105721</v>
      </c>
      <c r="AL10" s="230">
        <v>17010</v>
      </c>
      <c r="AM10" s="230">
        <v>189186</v>
      </c>
      <c r="AN10" s="230">
        <v>153685</v>
      </c>
      <c r="AO10" s="230">
        <v>35501</v>
      </c>
      <c r="AP10" s="231">
        <v>287820</v>
      </c>
      <c r="AQ10" s="231">
        <v>107439</v>
      </c>
      <c r="AR10" s="231">
        <v>180381</v>
      </c>
      <c r="AS10" s="230">
        <v>615506</v>
      </c>
      <c r="AT10" s="230">
        <v>196977</v>
      </c>
      <c r="AU10" s="230">
        <v>418529</v>
      </c>
      <c r="AV10" s="231" t="s">
        <v>207</v>
      </c>
      <c r="AW10" s="231" t="s">
        <v>207</v>
      </c>
      <c r="AX10" s="231" t="s">
        <v>207</v>
      </c>
      <c r="AY10" s="230">
        <v>434336</v>
      </c>
      <c r="AZ10" s="230">
        <v>204199</v>
      </c>
      <c r="BA10" s="230">
        <v>230137</v>
      </c>
    </row>
    <row r="11" spans="1:53" s="231" customFormat="1" ht="16.5" customHeight="1">
      <c r="A11" s="287"/>
      <c r="B11" s="229">
        <v>4</v>
      </c>
      <c r="C11" s="230">
        <v>542092</v>
      </c>
      <c r="D11" s="231">
        <v>207376</v>
      </c>
      <c r="E11" s="231">
        <v>334716</v>
      </c>
      <c r="F11" s="231" t="s">
        <v>207</v>
      </c>
      <c r="G11" s="231" t="s">
        <v>207</v>
      </c>
      <c r="H11" s="231" t="s">
        <v>207</v>
      </c>
      <c r="I11" s="230">
        <v>796763</v>
      </c>
      <c r="J11" s="231">
        <v>250093</v>
      </c>
      <c r="K11" s="231">
        <v>546670</v>
      </c>
      <c r="L11" s="230">
        <v>372461</v>
      </c>
      <c r="M11" s="231">
        <v>195574</v>
      </c>
      <c r="N11" s="231">
        <v>176887</v>
      </c>
      <c r="O11" s="231" t="s">
        <v>207</v>
      </c>
      <c r="P11" s="231" t="s">
        <v>207</v>
      </c>
      <c r="Q11" s="231" t="s">
        <v>207</v>
      </c>
      <c r="R11" s="231" t="s">
        <v>207</v>
      </c>
      <c r="S11" s="231" t="s">
        <v>207</v>
      </c>
      <c r="T11" s="231" t="s">
        <v>207</v>
      </c>
      <c r="U11" s="231" t="s">
        <v>207</v>
      </c>
      <c r="V11" s="231" t="s">
        <v>207</v>
      </c>
      <c r="W11" s="231" t="s">
        <v>207</v>
      </c>
      <c r="X11" s="230">
        <v>525592</v>
      </c>
      <c r="Y11" s="230">
        <v>207894</v>
      </c>
      <c r="Z11" s="230">
        <v>317698</v>
      </c>
      <c r="AA11" s="231" t="s">
        <v>207</v>
      </c>
      <c r="AB11" s="231" t="s">
        <v>207</v>
      </c>
      <c r="AC11" s="231" t="s">
        <v>207</v>
      </c>
      <c r="AD11" s="231" t="s">
        <v>207</v>
      </c>
      <c r="AE11" s="231">
        <v>213793</v>
      </c>
      <c r="AF11" s="231" t="s">
        <v>207</v>
      </c>
      <c r="AG11" s="230">
        <v>674225</v>
      </c>
      <c r="AH11" s="230">
        <v>259275</v>
      </c>
      <c r="AI11" s="230">
        <v>414950</v>
      </c>
      <c r="AJ11" s="230">
        <v>129031</v>
      </c>
      <c r="AK11" s="230">
        <v>90846</v>
      </c>
      <c r="AL11" s="230">
        <v>38185</v>
      </c>
      <c r="AM11" s="230">
        <v>218505</v>
      </c>
      <c r="AN11" s="230">
        <v>148486</v>
      </c>
      <c r="AO11" s="230">
        <v>70019</v>
      </c>
      <c r="AP11" s="231" t="s">
        <v>207</v>
      </c>
      <c r="AQ11" s="231" t="s">
        <v>207</v>
      </c>
      <c r="AR11" s="231" t="s">
        <v>207</v>
      </c>
      <c r="AS11" s="230">
        <v>566210</v>
      </c>
      <c r="AT11" s="230">
        <v>214435</v>
      </c>
      <c r="AU11" s="230">
        <v>351775</v>
      </c>
      <c r="AV11" s="231" t="s">
        <v>207</v>
      </c>
      <c r="AW11" s="231" t="s">
        <v>207</v>
      </c>
      <c r="AX11" s="231" t="s">
        <v>207</v>
      </c>
      <c r="AY11" s="230">
        <v>455209</v>
      </c>
      <c r="AZ11" s="230">
        <v>182816</v>
      </c>
      <c r="BA11" s="230">
        <v>272393</v>
      </c>
    </row>
    <row r="12" spans="1:53" s="231" customFormat="1" ht="16.5" customHeight="1">
      <c r="A12" s="287"/>
      <c r="B12" s="229">
        <v>5</v>
      </c>
      <c r="C12" s="344">
        <v>516508</v>
      </c>
      <c r="D12" s="231">
        <v>209829</v>
      </c>
      <c r="E12" s="231">
        <v>306679</v>
      </c>
      <c r="F12" s="231" t="s">
        <v>207</v>
      </c>
      <c r="G12" s="231" t="s">
        <v>207</v>
      </c>
      <c r="H12" s="231" t="s">
        <v>207</v>
      </c>
      <c r="I12" s="230">
        <v>476637</v>
      </c>
      <c r="J12" s="231">
        <v>247166</v>
      </c>
      <c r="K12" s="231">
        <v>229471</v>
      </c>
      <c r="L12" s="230">
        <v>269292</v>
      </c>
      <c r="M12" s="231">
        <v>172004</v>
      </c>
      <c r="N12" s="231">
        <v>97288</v>
      </c>
      <c r="O12" s="231" t="s">
        <v>207</v>
      </c>
      <c r="P12" s="231" t="s">
        <v>207</v>
      </c>
      <c r="Q12" s="231" t="s">
        <v>207</v>
      </c>
      <c r="R12" s="231" t="s">
        <v>207</v>
      </c>
      <c r="S12" s="231" t="s">
        <v>207</v>
      </c>
      <c r="T12" s="231" t="s">
        <v>207</v>
      </c>
      <c r="U12" s="231" t="s">
        <v>207</v>
      </c>
      <c r="V12" s="231" t="s">
        <v>207</v>
      </c>
      <c r="W12" s="231" t="s">
        <v>207</v>
      </c>
      <c r="X12" s="230">
        <v>601040</v>
      </c>
      <c r="Y12" s="230">
        <v>224351</v>
      </c>
      <c r="Z12" s="230">
        <v>376689</v>
      </c>
      <c r="AA12" s="231" t="s">
        <v>207</v>
      </c>
      <c r="AB12" s="231" t="s">
        <v>207</v>
      </c>
      <c r="AC12" s="231" t="s">
        <v>207</v>
      </c>
      <c r="AD12" s="231">
        <v>479697</v>
      </c>
      <c r="AE12" s="231">
        <v>243161</v>
      </c>
      <c r="AF12" s="231">
        <v>236536</v>
      </c>
      <c r="AG12" s="230">
        <v>888289</v>
      </c>
      <c r="AH12" s="230">
        <v>299988</v>
      </c>
      <c r="AI12" s="230">
        <v>588301</v>
      </c>
      <c r="AJ12" s="230">
        <v>158678</v>
      </c>
      <c r="AK12" s="230">
        <v>123722</v>
      </c>
      <c r="AL12" s="230">
        <v>34956</v>
      </c>
      <c r="AM12" s="230">
        <v>216164</v>
      </c>
      <c r="AN12" s="230">
        <v>166291</v>
      </c>
      <c r="AO12" s="230">
        <v>49873</v>
      </c>
      <c r="AP12" s="231">
        <v>383344</v>
      </c>
      <c r="AQ12" s="231">
        <v>148114</v>
      </c>
      <c r="AR12" s="231">
        <v>235230</v>
      </c>
      <c r="AS12" s="230">
        <v>395859</v>
      </c>
      <c r="AT12" s="230">
        <v>171233</v>
      </c>
      <c r="AU12" s="230">
        <v>224626</v>
      </c>
      <c r="AV12" s="231" t="s">
        <v>207</v>
      </c>
      <c r="AW12" s="231" t="s">
        <v>207</v>
      </c>
      <c r="AX12" s="231" t="s">
        <v>207</v>
      </c>
      <c r="AY12" s="230">
        <v>600240</v>
      </c>
      <c r="AZ12" s="230">
        <v>188595</v>
      </c>
      <c r="BA12" s="230">
        <v>411645</v>
      </c>
    </row>
    <row r="13" spans="1:53" s="231" customFormat="1" ht="16.5" customHeight="1">
      <c r="A13" s="287"/>
      <c r="B13" s="229">
        <v>6</v>
      </c>
      <c r="C13" s="230">
        <v>545341</v>
      </c>
      <c r="D13" s="231">
        <v>216957</v>
      </c>
      <c r="E13" s="231">
        <v>328384</v>
      </c>
      <c r="F13" s="231" t="s">
        <v>207</v>
      </c>
      <c r="G13" s="231" t="s">
        <v>207</v>
      </c>
      <c r="H13" s="231" t="s">
        <v>207</v>
      </c>
      <c r="I13" s="230">
        <v>504114</v>
      </c>
      <c r="J13" s="231">
        <v>269756</v>
      </c>
      <c r="K13" s="231">
        <v>234358</v>
      </c>
      <c r="L13" s="230">
        <v>401557</v>
      </c>
      <c r="M13" s="231">
        <v>198035</v>
      </c>
      <c r="N13" s="231">
        <v>203522</v>
      </c>
      <c r="O13" s="231" t="s">
        <v>207</v>
      </c>
      <c r="P13" s="231" t="s">
        <v>207</v>
      </c>
      <c r="Q13" s="231" t="s">
        <v>207</v>
      </c>
      <c r="R13" s="231" t="s">
        <v>207</v>
      </c>
      <c r="S13" s="231" t="s">
        <v>207</v>
      </c>
      <c r="T13" s="231" t="s">
        <v>207</v>
      </c>
      <c r="U13" s="231" t="s">
        <v>207</v>
      </c>
      <c r="V13" s="231" t="s">
        <v>207</v>
      </c>
      <c r="W13" s="231" t="s">
        <v>207</v>
      </c>
      <c r="X13" s="230">
        <v>600518</v>
      </c>
      <c r="Y13" s="230">
        <v>221213</v>
      </c>
      <c r="Z13" s="230">
        <v>379305</v>
      </c>
      <c r="AA13" s="231" t="s">
        <v>207</v>
      </c>
      <c r="AB13" s="231" t="s">
        <v>207</v>
      </c>
      <c r="AC13" s="231" t="s">
        <v>207</v>
      </c>
      <c r="AD13" s="231">
        <v>381979</v>
      </c>
      <c r="AE13" s="231">
        <v>204152</v>
      </c>
      <c r="AF13" s="231">
        <v>177827</v>
      </c>
      <c r="AG13" s="230">
        <v>842792</v>
      </c>
      <c r="AH13" s="230">
        <v>264952</v>
      </c>
      <c r="AI13" s="230">
        <v>577840</v>
      </c>
      <c r="AJ13" s="230">
        <v>151146</v>
      </c>
      <c r="AK13" s="230">
        <v>123746</v>
      </c>
      <c r="AL13" s="230">
        <v>27400</v>
      </c>
      <c r="AM13" s="230">
        <v>196746</v>
      </c>
      <c r="AN13" s="230">
        <v>165727</v>
      </c>
      <c r="AO13" s="230">
        <v>31019</v>
      </c>
      <c r="AP13" s="231">
        <v>599723</v>
      </c>
      <c r="AQ13" s="231">
        <v>167793</v>
      </c>
      <c r="AR13" s="231">
        <v>431930</v>
      </c>
      <c r="AS13" s="230">
        <v>414809</v>
      </c>
      <c r="AT13" s="230">
        <v>199239</v>
      </c>
      <c r="AU13" s="230">
        <v>215570</v>
      </c>
      <c r="AV13" s="231" t="s">
        <v>207</v>
      </c>
      <c r="AW13" s="231" t="s">
        <v>207</v>
      </c>
      <c r="AX13" s="231" t="s">
        <v>207</v>
      </c>
      <c r="AY13" s="230">
        <v>554597</v>
      </c>
      <c r="AZ13" s="230">
        <v>205975</v>
      </c>
      <c r="BA13" s="230">
        <v>348622</v>
      </c>
    </row>
    <row r="14" spans="1:53" s="231" customFormat="1" ht="16.5" customHeight="1">
      <c r="A14" s="287"/>
      <c r="B14" s="229">
        <v>7</v>
      </c>
      <c r="C14" s="230">
        <v>611406</v>
      </c>
      <c r="D14" s="231">
        <v>220231</v>
      </c>
      <c r="E14" s="231">
        <v>391175</v>
      </c>
      <c r="F14" s="231" t="s">
        <v>207</v>
      </c>
      <c r="G14" s="231" t="s">
        <v>207</v>
      </c>
      <c r="H14" s="231" t="s">
        <v>207</v>
      </c>
      <c r="I14" s="230">
        <v>827716</v>
      </c>
      <c r="J14" s="231">
        <v>288116</v>
      </c>
      <c r="K14" s="231">
        <v>539600</v>
      </c>
      <c r="L14" s="230">
        <v>761892</v>
      </c>
      <c r="M14" s="231">
        <v>255627</v>
      </c>
      <c r="N14" s="231">
        <v>506265</v>
      </c>
      <c r="O14" s="231" t="s">
        <v>207</v>
      </c>
      <c r="P14" s="231" t="s">
        <v>207</v>
      </c>
      <c r="Q14" s="231" t="s">
        <v>207</v>
      </c>
      <c r="R14" s="231" t="s">
        <v>207</v>
      </c>
      <c r="S14" s="231" t="s">
        <v>207</v>
      </c>
      <c r="T14" s="231" t="s">
        <v>207</v>
      </c>
      <c r="U14" s="231" t="s">
        <v>207</v>
      </c>
      <c r="V14" s="231" t="s">
        <v>207</v>
      </c>
      <c r="W14" s="231" t="s">
        <v>207</v>
      </c>
      <c r="X14" s="230">
        <v>649925</v>
      </c>
      <c r="Y14" s="230">
        <v>224275</v>
      </c>
      <c r="Z14" s="230">
        <v>425650</v>
      </c>
      <c r="AA14" s="231" t="s">
        <v>207</v>
      </c>
      <c r="AB14" s="231" t="s">
        <v>207</v>
      </c>
      <c r="AC14" s="231" t="s">
        <v>207</v>
      </c>
      <c r="AD14" s="231">
        <v>841346</v>
      </c>
      <c r="AE14" s="231">
        <v>237900</v>
      </c>
      <c r="AF14" s="231">
        <v>603446</v>
      </c>
      <c r="AG14" s="230">
        <v>755783</v>
      </c>
      <c r="AH14" s="230">
        <v>249530</v>
      </c>
      <c r="AI14" s="230">
        <v>506253</v>
      </c>
      <c r="AJ14" s="230">
        <v>152740</v>
      </c>
      <c r="AK14" s="230">
        <v>117855</v>
      </c>
      <c r="AL14" s="230">
        <v>34885</v>
      </c>
      <c r="AM14" s="230">
        <v>206418</v>
      </c>
      <c r="AN14" s="230">
        <v>157051</v>
      </c>
      <c r="AO14" s="230">
        <v>49367</v>
      </c>
      <c r="AP14" s="231">
        <v>406269</v>
      </c>
      <c r="AQ14" s="231">
        <v>133055</v>
      </c>
      <c r="AR14" s="231">
        <v>273214</v>
      </c>
      <c r="AS14" s="230">
        <v>688447</v>
      </c>
      <c r="AT14" s="230">
        <v>242753</v>
      </c>
      <c r="AU14" s="230">
        <v>445694</v>
      </c>
      <c r="AV14" s="231">
        <v>1102353</v>
      </c>
      <c r="AW14" s="231">
        <v>276680</v>
      </c>
      <c r="AX14" s="231">
        <v>825673</v>
      </c>
      <c r="AY14" s="230">
        <v>564517</v>
      </c>
      <c r="AZ14" s="230">
        <v>218929</v>
      </c>
      <c r="BA14" s="230">
        <v>345588</v>
      </c>
    </row>
    <row r="15" spans="1:53" s="120" customFormat="1" ht="6" customHeight="1" thickBot="1">
      <c r="A15" s="367"/>
      <c r="B15" s="368"/>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220"/>
      <c r="AJ15" s="367"/>
      <c r="AK15" s="367"/>
      <c r="AL15" s="367"/>
      <c r="AM15" s="367"/>
      <c r="AN15" s="367"/>
      <c r="AO15" s="220"/>
      <c r="AP15" s="367"/>
      <c r="AQ15" s="367"/>
      <c r="AR15" s="367"/>
      <c r="AS15" s="367"/>
      <c r="AT15" s="367"/>
      <c r="AU15" s="367"/>
      <c r="AV15" s="367"/>
      <c r="AW15" s="367"/>
      <c r="AX15" s="367"/>
      <c r="AY15" s="367"/>
      <c r="AZ15" s="367"/>
      <c r="BA15" s="367"/>
    </row>
    <row r="17" spans="1:55" ht="12.75" thickBot="1">
      <c r="A17" s="62" t="s">
        <v>296</v>
      </c>
      <c r="B17" s="62"/>
    </row>
    <row r="18" spans="1:55" s="352" customFormat="1" ht="18.75" customHeight="1">
      <c r="A18" s="353"/>
      <c r="B18" s="354"/>
      <c r="C18" s="355" t="s">
        <v>180</v>
      </c>
      <c r="D18" s="355"/>
      <c r="E18" s="355"/>
      <c r="F18" s="356" t="s">
        <v>165</v>
      </c>
      <c r="G18" s="355"/>
      <c r="H18" s="355"/>
      <c r="I18" s="356" t="s">
        <v>181</v>
      </c>
      <c r="J18" s="355"/>
      <c r="K18" s="355"/>
      <c r="L18" s="356" t="s">
        <v>182</v>
      </c>
      <c r="M18" s="355"/>
      <c r="N18" s="355"/>
      <c r="O18" s="356" t="s">
        <v>166</v>
      </c>
      <c r="P18" s="355"/>
      <c r="Q18" s="355"/>
      <c r="R18" s="356" t="s">
        <v>167</v>
      </c>
      <c r="S18" s="355"/>
      <c r="T18" s="355"/>
      <c r="U18" s="356" t="s">
        <v>168</v>
      </c>
      <c r="V18" s="355"/>
      <c r="W18" s="355"/>
      <c r="X18" s="356" t="s">
        <v>169</v>
      </c>
      <c r="Y18" s="355"/>
      <c r="Z18" s="355"/>
      <c r="AA18" s="356" t="s">
        <v>170</v>
      </c>
      <c r="AB18" s="355"/>
      <c r="AC18" s="355"/>
      <c r="AD18" s="356" t="s">
        <v>171</v>
      </c>
      <c r="AE18" s="355"/>
      <c r="AF18" s="355"/>
      <c r="AG18" s="357" t="s">
        <v>172</v>
      </c>
      <c r="AH18" s="355"/>
      <c r="AI18" s="355"/>
      <c r="AJ18" s="356" t="s">
        <v>173</v>
      </c>
      <c r="AK18" s="355"/>
      <c r="AL18" s="355"/>
      <c r="AM18" s="356" t="s">
        <v>174</v>
      </c>
      <c r="AN18" s="355"/>
      <c r="AO18" s="355"/>
      <c r="AP18" s="356" t="s">
        <v>175</v>
      </c>
      <c r="AQ18" s="355"/>
      <c r="AR18" s="355"/>
      <c r="AS18" s="356" t="s">
        <v>176</v>
      </c>
      <c r="AT18" s="355"/>
      <c r="AU18" s="355"/>
      <c r="AV18" s="356" t="s">
        <v>177</v>
      </c>
      <c r="AW18" s="355"/>
      <c r="AX18" s="355"/>
      <c r="AY18" s="358" t="s">
        <v>178</v>
      </c>
      <c r="AZ18" s="355"/>
      <c r="BA18" s="355"/>
    </row>
    <row r="19" spans="1:55" s="366" customFormat="1" ht="33.75">
      <c r="A19" s="359"/>
      <c r="B19" s="360" t="s">
        <v>276</v>
      </c>
      <c r="C19" s="361" t="s">
        <v>206</v>
      </c>
      <c r="D19" s="362" t="s">
        <v>164</v>
      </c>
      <c r="E19" s="363" t="s">
        <v>183</v>
      </c>
      <c r="F19" s="364" t="s">
        <v>206</v>
      </c>
      <c r="G19" s="362" t="s">
        <v>164</v>
      </c>
      <c r="H19" s="363" t="s">
        <v>183</v>
      </c>
      <c r="I19" s="364" t="s">
        <v>206</v>
      </c>
      <c r="J19" s="362" t="s">
        <v>164</v>
      </c>
      <c r="K19" s="362" t="s">
        <v>183</v>
      </c>
      <c r="L19" s="364" t="s">
        <v>206</v>
      </c>
      <c r="M19" s="362" t="s">
        <v>164</v>
      </c>
      <c r="N19" s="362" t="s">
        <v>183</v>
      </c>
      <c r="O19" s="364" t="s">
        <v>206</v>
      </c>
      <c r="P19" s="362" t="s">
        <v>164</v>
      </c>
      <c r="Q19" s="362" t="s">
        <v>183</v>
      </c>
      <c r="R19" s="364" t="s">
        <v>206</v>
      </c>
      <c r="S19" s="362" t="s">
        <v>164</v>
      </c>
      <c r="T19" s="362" t="s">
        <v>183</v>
      </c>
      <c r="U19" s="364" t="s">
        <v>206</v>
      </c>
      <c r="V19" s="362" t="s">
        <v>164</v>
      </c>
      <c r="W19" s="362" t="s">
        <v>183</v>
      </c>
      <c r="X19" s="364" t="s">
        <v>206</v>
      </c>
      <c r="Y19" s="362" t="s">
        <v>164</v>
      </c>
      <c r="Z19" s="362" t="s">
        <v>183</v>
      </c>
      <c r="AA19" s="364" t="s">
        <v>206</v>
      </c>
      <c r="AB19" s="362" t="s">
        <v>164</v>
      </c>
      <c r="AC19" s="362" t="s">
        <v>183</v>
      </c>
      <c r="AD19" s="364" t="s">
        <v>206</v>
      </c>
      <c r="AE19" s="362" t="s">
        <v>164</v>
      </c>
      <c r="AF19" s="362" t="s">
        <v>183</v>
      </c>
      <c r="AG19" s="364" t="s">
        <v>206</v>
      </c>
      <c r="AH19" s="362" t="s">
        <v>164</v>
      </c>
      <c r="AI19" s="362" t="s">
        <v>183</v>
      </c>
      <c r="AJ19" s="364" t="s">
        <v>206</v>
      </c>
      <c r="AK19" s="362" t="s">
        <v>164</v>
      </c>
      <c r="AL19" s="362" t="s">
        <v>183</v>
      </c>
      <c r="AM19" s="364" t="s">
        <v>206</v>
      </c>
      <c r="AN19" s="362" t="s">
        <v>164</v>
      </c>
      <c r="AO19" s="362" t="s">
        <v>183</v>
      </c>
      <c r="AP19" s="364" t="s">
        <v>206</v>
      </c>
      <c r="AQ19" s="362" t="s">
        <v>164</v>
      </c>
      <c r="AR19" s="362" t="s">
        <v>183</v>
      </c>
      <c r="AS19" s="364" t="s">
        <v>206</v>
      </c>
      <c r="AT19" s="362" t="s">
        <v>164</v>
      </c>
      <c r="AU19" s="362" t="s">
        <v>183</v>
      </c>
      <c r="AV19" s="364" t="s">
        <v>206</v>
      </c>
      <c r="AW19" s="362" t="s">
        <v>164</v>
      </c>
      <c r="AX19" s="362" t="s">
        <v>183</v>
      </c>
      <c r="AY19" s="364" t="s">
        <v>206</v>
      </c>
      <c r="AZ19" s="362" t="s">
        <v>164</v>
      </c>
      <c r="BA19" s="365" t="s">
        <v>183</v>
      </c>
    </row>
    <row r="20" spans="1:55" s="231" customFormat="1" ht="16.5" customHeight="1">
      <c r="A20" s="287" t="s">
        <v>316</v>
      </c>
      <c r="B20" s="229">
        <v>3</v>
      </c>
      <c r="C20" s="230">
        <v>612341</v>
      </c>
      <c r="D20" s="231">
        <v>262332</v>
      </c>
      <c r="E20" s="231">
        <v>350009</v>
      </c>
      <c r="F20" s="231" t="s">
        <v>207</v>
      </c>
      <c r="G20" s="231" t="s">
        <v>207</v>
      </c>
      <c r="H20" s="231" t="s">
        <v>207</v>
      </c>
      <c r="I20" s="230">
        <v>574910</v>
      </c>
      <c r="J20" s="231">
        <v>264396</v>
      </c>
      <c r="K20" s="231">
        <v>310514</v>
      </c>
      <c r="L20" s="230">
        <v>584873</v>
      </c>
      <c r="M20" s="231">
        <v>273165</v>
      </c>
      <c r="N20" s="231">
        <v>311708</v>
      </c>
      <c r="O20" s="231" t="s">
        <v>207</v>
      </c>
      <c r="P20" s="231" t="s">
        <v>207</v>
      </c>
      <c r="Q20" s="231" t="s">
        <v>207</v>
      </c>
      <c r="R20" s="231" t="s">
        <v>207</v>
      </c>
      <c r="S20" s="231" t="s">
        <v>207</v>
      </c>
      <c r="T20" s="231" t="s">
        <v>207</v>
      </c>
      <c r="U20" s="231" t="s">
        <v>207</v>
      </c>
      <c r="V20" s="231" t="s">
        <v>207</v>
      </c>
      <c r="W20" s="231" t="s">
        <v>207</v>
      </c>
      <c r="X20" s="230">
        <v>722618</v>
      </c>
      <c r="Y20" s="230">
        <v>279791</v>
      </c>
      <c r="Z20" s="230">
        <v>442827</v>
      </c>
      <c r="AA20" s="231" t="s">
        <v>207</v>
      </c>
      <c r="AB20" s="231" t="s">
        <v>207</v>
      </c>
      <c r="AC20" s="231" t="s">
        <v>207</v>
      </c>
      <c r="AD20" s="230">
        <v>594889</v>
      </c>
      <c r="AE20" s="231">
        <v>350473</v>
      </c>
      <c r="AF20" s="231">
        <v>244416</v>
      </c>
      <c r="AG20" s="230">
        <v>830917</v>
      </c>
      <c r="AH20" s="230">
        <v>262360</v>
      </c>
      <c r="AI20" s="230">
        <v>568557</v>
      </c>
      <c r="AJ20" s="230">
        <v>139883</v>
      </c>
      <c r="AK20" s="230">
        <v>137078</v>
      </c>
      <c r="AL20" s="230">
        <v>2805</v>
      </c>
      <c r="AM20" s="230">
        <v>249788</v>
      </c>
      <c r="AN20" s="230">
        <v>204120</v>
      </c>
      <c r="AO20" s="230">
        <v>45668</v>
      </c>
      <c r="AP20" s="231">
        <v>486341</v>
      </c>
      <c r="AQ20" s="231">
        <v>146192</v>
      </c>
      <c r="AR20" s="231">
        <v>340149</v>
      </c>
      <c r="AS20" s="230">
        <v>612961</v>
      </c>
      <c r="AT20" s="230">
        <v>250769</v>
      </c>
      <c r="AU20" s="230">
        <v>362192</v>
      </c>
      <c r="AV20" s="231" t="s">
        <v>207</v>
      </c>
      <c r="AW20" s="231" t="s">
        <v>207</v>
      </c>
      <c r="AX20" s="231" t="s">
        <v>207</v>
      </c>
      <c r="AY20" s="230">
        <v>459721</v>
      </c>
      <c r="AZ20" s="230">
        <v>241351</v>
      </c>
      <c r="BA20" s="230">
        <v>218370</v>
      </c>
    </row>
    <row r="21" spans="1:55" s="231" customFormat="1" ht="16.5" customHeight="1">
      <c r="A21" s="287"/>
      <c r="B21" s="229">
        <v>4</v>
      </c>
      <c r="C21" s="230">
        <v>777062</v>
      </c>
      <c r="D21" s="231">
        <v>269879</v>
      </c>
      <c r="E21" s="231">
        <v>507183</v>
      </c>
      <c r="F21" s="231" t="s">
        <v>207</v>
      </c>
      <c r="G21" s="231" t="s">
        <v>207</v>
      </c>
      <c r="H21" s="231" t="s">
        <v>207</v>
      </c>
      <c r="I21" s="230">
        <v>959043</v>
      </c>
      <c r="J21" s="231">
        <v>279636</v>
      </c>
      <c r="K21" s="231">
        <v>679407</v>
      </c>
      <c r="L21" s="230">
        <v>550413</v>
      </c>
      <c r="M21" s="231">
        <v>261968</v>
      </c>
      <c r="N21" s="231">
        <v>288445</v>
      </c>
      <c r="O21" s="231" t="s">
        <v>207</v>
      </c>
      <c r="P21" s="231" t="s">
        <v>207</v>
      </c>
      <c r="Q21" s="231" t="s">
        <v>207</v>
      </c>
      <c r="R21" s="231" t="s">
        <v>207</v>
      </c>
      <c r="S21" s="231" t="s">
        <v>207</v>
      </c>
      <c r="T21" s="231" t="s">
        <v>207</v>
      </c>
      <c r="U21" s="231" t="s">
        <v>207</v>
      </c>
      <c r="V21" s="231" t="s">
        <v>207</v>
      </c>
      <c r="W21" s="231" t="s">
        <v>207</v>
      </c>
      <c r="X21" s="230">
        <v>814386</v>
      </c>
      <c r="Y21" s="230">
        <v>280634</v>
      </c>
      <c r="Z21" s="230">
        <v>533752</v>
      </c>
      <c r="AA21" s="231" t="s">
        <v>207</v>
      </c>
      <c r="AB21" s="231" t="s">
        <v>207</v>
      </c>
      <c r="AC21" s="231" t="s">
        <v>207</v>
      </c>
      <c r="AD21" s="231" t="s">
        <v>207</v>
      </c>
      <c r="AE21" s="231">
        <v>327820</v>
      </c>
      <c r="AF21" s="231" t="s">
        <v>207</v>
      </c>
      <c r="AG21" s="230">
        <v>795679</v>
      </c>
      <c r="AH21" s="230">
        <v>303409</v>
      </c>
      <c r="AI21" s="230">
        <v>492270</v>
      </c>
      <c r="AJ21" s="230">
        <v>168421</v>
      </c>
      <c r="AK21" s="230">
        <v>151728</v>
      </c>
      <c r="AL21" s="288">
        <v>16693</v>
      </c>
      <c r="AM21" s="230">
        <v>221588</v>
      </c>
      <c r="AN21" s="230">
        <v>181754</v>
      </c>
      <c r="AO21" s="230">
        <v>39834</v>
      </c>
      <c r="AP21" s="231" t="s">
        <v>207</v>
      </c>
      <c r="AQ21" s="231" t="s">
        <v>207</v>
      </c>
      <c r="AR21" s="231" t="s">
        <v>207</v>
      </c>
      <c r="AS21" s="230">
        <v>638491</v>
      </c>
      <c r="AT21" s="230">
        <v>221801</v>
      </c>
      <c r="AU21" s="230">
        <v>416690</v>
      </c>
      <c r="AV21" s="231" t="s">
        <v>207</v>
      </c>
      <c r="AW21" s="231" t="s">
        <v>207</v>
      </c>
      <c r="AX21" s="231" t="s">
        <v>207</v>
      </c>
      <c r="AY21" s="230">
        <v>443007</v>
      </c>
      <c r="AZ21" s="230">
        <v>202160</v>
      </c>
      <c r="BA21" s="230">
        <v>240847</v>
      </c>
    </row>
    <row r="22" spans="1:55" s="231" customFormat="1" ht="16.5" customHeight="1">
      <c r="A22" s="287"/>
      <c r="B22" s="229">
        <v>5</v>
      </c>
      <c r="C22" s="344">
        <v>684213</v>
      </c>
      <c r="D22" s="231">
        <v>269670</v>
      </c>
      <c r="E22" s="231">
        <v>414543</v>
      </c>
      <c r="F22" s="231" t="s">
        <v>207</v>
      </c>
      <c r="G22" s="231" t="s">
        <v>207</v>
      </c>
      <c r="H22" s="231" t="s">
        <v>207</v>
      </c>
      <c r="I22" s="230">
        <v>571538</v>
      </c>
      <c r="J22" s="231">
        <v>293890</v>
      </c>
      <c r="K22" s="231">
        <v>277648</v>
      </c>
      <c r="L22" s="230">
        <v>345626</v>
      </c>
      <c r="M22" s="231">
        <v>218700</v>
      </c>
      <c r="N22" s="231">
        <v>126926</v>
      </c>
      <c r="O22" s="231" t="s">
        <v>207</v>
      </c>
      <c r="P22" s="231" t="s">
        <v>207</v>
      </c>
      <c r="Q22" s="231" t="s">
        <v>207</v>
      </c>
      <c r="R22" s="231" t="s">
        <v>207</v>
      </c>
      <c r="S22" s="231" t="s">
        <v>207</v>
      </c>
      <c r="T22" s="231" t="s">
        <v>207</v>
      </c>
      <c r="U22" s="231" t="s">
        <v>207</v>
      </c>
      <c r="V22" s="231" t="s">
        <v>207</v>
      </c>
      <c r="W22" s="231" t="s">
        <v>207</v>
      </c>
      <c r="X22" s="230">
        <v>833078</v>
      </c>
      <c r="Y22" s="230">
        <v>289203</v>
      </c>
      <c r="Z22" s="230">
        <v>543875</v>
      </c>
      <c r="AA22" s="231" t="s">
        <v>207</v>
      </c>
      <c r="AB22" s="231" t="s">
        <v>207</v>
      </c>
      <c r="AC22" s="231" t="s">
        <v>207</v>
      </c>
      <c r="AD22" s="231">
        <v>520216</v>
      </c>
      <c r="AE22" s="231">
        <v>279607</v>
      </c>
      <c r="AF22" s="231">
        <v>240609</v>
      </c>
      <c r="AG22" s="230">
        <v>1117867</v>
      </c>
      <c r="AH22" s="230">
        <v>363740</v>
      </c>
      <c r="AI22" s="230">
        <v>754127</v>
      </c>
      <c r="AJ22" s="230">
        <v>214758</v>
      </c>
      <c r="AK22" s="230">
        <v>166178</v>
      </c>
      <c r="AL22" s="230">
        <v>48580</v>
      </c>
      <c r="AM22" s="230">
        <v>262079</v>
      </c>
      <c r="AN22" s="230">
        <v>214394</v>
      </c>
      <c r="AO22" s="230">
        <v>47685</v>
      </c>
      <c r="AP22" s="231">
        <v>389053</v>
      </c>
      <c r="AQ22" s="231">
        <v>171936</v>
      </c>
      <c r="AR22" s="231">
        <v>217117</v>
      </c>
      <c r="AS22" s="230">
        <v>426994</v>
      </c>
      <c r="AT22" s="230">
        <v>171926</v>
      </c>
      <c r="AU22" s="230">
        <v>255068</v>
      </c>
      <c r="AV22" s="231" t="s">
        <v>207</v>
      </c>
      <c r="AW22" s="231" t="s">
        <v>207</v>
      </c>
      <c r="AX22" s="231" t="s">
        <v>207</v>
      </c>
      <c r="AY22" s="230">
        <v>682311</v>
      </c>
      <c r="AZ22" s="230">
        <v>221683</v>
      </c>
      <c r="BA22" s="230">
        <v>460628</v>
      </c>
    </row>
    <row r="23" spans="1:55" s="231" customFormat="1" ht="16.5" customHeight="1">
      <c r="A23" s="287"/>
      <c r="B23" s="229">
        <v>6</v>
      </c>
      <c r="C23" s="230">
        <v>709645</v>
      </c>
      <c r="D23" s="231">
        <v>277223</v>
      </c>
      <c r="E23" s="231">
        <v>432422</v>
      </c>
      <c r="F23" s="231" t="s">
        <v>207</v>
      </c>
      <c r="G23" s="231" t="s">
        <v>207</v>
      </c>
      <c r="H23" s="231" t="s">
        <v>207</v>
      </c>
      <c r="I23" s="230">
        <v>599359</v>
      </c>
      <c r="J23" s="231">
        <v>315925</v>
      </c>
      <c r="K23" s="231">
        <v>283434</v>
      </c>
      <c r="L23" s="230">
        <v>520474</v>
      </c>
      <c r="M23" s="231">
        <v>250310</v>
      </c>
      <c r="N23" s="231">
        <v>270164</v>
      </c>
      <c r="O23" s="231" t="s">
        <v>207</v>
      </c>
      <c r="P23" s="231" t="s">
        <v>207</v>
      </c>
      <c r="Q23" s="231" t="s">
        <v>207</v>
      </c>
      <c r="R23" s="231" t="s">
        <v>207</v>
      </c>
      <c r="S23" s="231" t="s">
        <v>207</v>
      </c>
      <c r="T23" s="231" t="s">
        <v>207</v>
      </c>
      <c r="U23" s="231" t="s">
        <v>207</v>
      </c>
      <c r="V23" s="231" t="s">
        <v>207</v>
      </c>
      <c r="W23" s="231" t="s">
        <v>207</v>
      </c>
      <c r="X23" s="230">
        <v>807239</v>
      </c>
      <c r="Y23" s="230">
        <v>283487</v>
      </c>
      <c r="Z23" s="230">
        <v>523752</v>
      </c>
      <c r="AA23" s="231" t="s">
        <v>207</v>
      </c>
      <c r="AB23" s="231" t="s">
        <v>207</v>
      </c>
      <c r="AC23" s="231" t="s">
        <v>207</v>
      </c>
      <c r="AD23" s="231">
        <v>445321</v>
      </c>
      <c r="AE23" s="231">
        <v>240285</v>
      </c>
      <c r="AF23" s="231">
        <v>205036</v>
      </c>
      <c r="AG23" s="230">
        <v>1082721</v>
      </c>
      <c r="AH23" s="230">
        <v>328349</v>
      </c>
      <c r="AI23" s="230">
        <v>754372</v>
      </c>
      <c r="AJ23" s="230">
        <v>204263</v>
      </c>
      <c r="AK23" s="230">
        <v>171268</v>
      </c>
      <c r="AL23" s="288">
        <v>32995</v>
      </c>
      <c r="AM23" s="230">
        <v>291261</v>
      </c>
      <c r="AN23" s="230">
        <v>216693</v>
      </c>
      <c r="AO23" s="230">
        <v>74568</v>
      </c>
      <c r="AP23" s="231">
        <v>668834</v>
      </c>
      <c r="AQ23" s="231">
        <v>241785</v>
      </c>
      <c r="AR23" s="231">
        <v>427049</v>
      </c>
      <c r="AS23" s="230">
        <v>389264</v>
      </c>
      <c r="AT23" s="230">
        <v>253180</v>
      </c>
      <c r="AU23" s="230">
        <v>136084</v>
      </c>
      <c r="AV23" s="231" t="s">
        <v>207</v>
      </c>
      <c r="AW23" s="231" t="s">
        <v>207</v>
      </c>
      <c r="AX23" s="231" t="s">
        <v>207</v>
      </c>
      <c r="AY23" s="230">
        <v>614312</v>
      </c>
      <c r="AZ23" s="230">
        <v>232545</v>
      </c>
      <c r="BA23" s="230">
        <v>381767</v>
      </c>
    </row>
    <row r="24" spans="1:55" s="231" customFormat="1" ht="16.5" customHeight="1">
      <c r="A24" s="287"/>
      <c r="B24" s="229">
        <v>7</v>
      </c>
      <c r="C24" s="230">
        <v>889590</v>
      </c>
      <c r="D24" s="231">
        <v>286353</v>
      </c>
      <c r="E24" s="231">
        <v>603237</v>
      </c>
      <c r="F24" s="231" t="s">
        <v>207</v>
      </c>
      <c r="G24" s="231" t="s">
        <v>207</v>
      </c>
      <c r="H24" s="231" t="s">
        <v>207</v>
      </c>
      <c r="I24" s="230">
        <v>1042186</v>
      </c>
      <c r="J24" s="231">
        <v>322770</v>
      </c>
      <c r="K24" s="231">
        <v>719416</v>
      </c>
      <c r="L24" s="230">
        <v>1053282</v>
      </c>
      <c r="M24" s="231">
        <v>320940</v>
      </c>
      <c r="N24" s="231">
        <v>732342</v>
      </c>
      <c r="O24" s="231" t="s">
        <v>207</v>
      </c>
      <c r="P24" s="231" t="s">
        <v>207</v>
      </c>
      <c r="Q24" s="231" t="s">
        <v>207</v>
      </c>
      <c r="R24" s="231" t="s">
        <v>207</v>
      </c>
      <c r="S24" s="231" t="s">
        <v>207</v>
      </c>
      <c r="T24" s="231" t="s">
        <v>207</v>
      </c>
      <c r="U24" s="231" t="s">
        <v>207</v>
      </c>
      <c r="V24" s="231" t="s">
        <v>207</v>
      </c>
      <c r="W24" s="231" t="s">
        <v>207</v>
      </c>
      <c r="X24" s="230">
        <v>968661</v>
      </c>
      <c r="Y24" s="230">
        <v>296087</v>
      </c>
      <c r="Z24" s="230">
        <v>672574</v>
      </c>
      <c r="AA24" s="231" t="s">
        <v>207</v>
      </c>
      <c r="AB24" s="231" t="s">
        <v>207</v>
      </c>
      <c r="AC24" s="231" t="s">
        <v>207</v>
      </c>
      <c r="AD24" s="231">
        <v>1277555</v>
      </c>
      <c r="AE24" s="231">
        <v>319739</v>
      </c>
      <c r="AF24" s="231">
        <v>957816</v>
      </c>
      <c r="AG24" s="230">
        <v>799713</v>
      </c>
      <c r="AH24" s="230">
        <v>283120</v>
      </c>
      <c r="AI24" s="230">
        <v>516593</v>
      </c>
      <c r="AJ24" s="230">
        <v>276819</v>
      </c>
      <c r="AK24" s="230">
        <v>190903</v>
      </c>
      <c r="AL24" s="230">
        <v>85916</v>
      </c>
      <c r="AM24" s="230">
        <v>194382</v>
      </c>
      <c r="AN24" s="230">
        <v>180589</v>
      </c>
      <c r="AO24" s="230">
        <v>13793</v>
      </c>
      <c r="AP24" s="231">
        <v>556193</v>
      </c>
      <c r="AQ24" s="231">
        <v>160895</v>
      </c>
      <c r="AR24" s="231">
        <v>395298</v>
      </c>
      <c r="AS24" s="230">
        <v>1336750</v>
      </c>
      <c r="AT24" s="230">
        <v>406219</v>
      </c>
      <c r="AU24" s="230">
        <v>930531</v>
      </c>
      <c r="AV24" s="231">
        <v>1527769</v>
      </c>
      <c r="AW24" s="231">
        <v>336261</v>
      </c>
      <c r="AX24" s="231">
        <v>1191508</v>
      </c>
      <c r="AY24" s="230">
        <v>660296</v>
      </c>
      <c r="AZ24" s="230">
        <v>252687</v>
      </c>
      <c r="BA24" s="230">
        <v>407609</v>
      </c>
    </row>
    <row r="25" spans="1:55" s="120" customFormat="1" ht="6" customHeight="1" thickBot="1">
      <c r="A25" s="367"/>
      <c r="B25" s="368"/>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220"/>
      <c r="AJ25" s="367"/>
      <c r="AK25" s="367"/>
      <c r="AL25" s="367"/>
      <c r="AM25" s="367"/>
      <c r="AN25" s="367"/>
      <c r="AO25" s="220"/>
      <c r="AP25" s="367"/>
      <c r="AQ25" s="367"/>
      <c r="AR25" s="367"/>
      <c r="AS25" s="367"/>
      <c r="AT25" s="367"/>
      <c r="AU25" s="367"/>
      <c r="AV25" s="367"/>
      <c r="AW25" s="367"/>
      <c r="AX25" s="367"/>
      <c r="AY25" s="367"/>
      <c r="AZ25" s="367"/>
      <c r="BA25" s="367"/>
    </row>
    <row r="26" spans="1:55" s="120" customFormat="1">
      <c r="C26" s="369"/>
      <c r="D26" s="121"/>
      <c r="E26" s="370"/>
      <c r="F26" s="370"/>
      <c r="G26" s="370"/>
      <c r="H26" s="371"/>
      <c r="I26" s="371"/>
      <c r="J26" s="371"/>
      <c r="K26" s="371"/>
    </row>
    <row r="27" spans="1:55" s="120" customFormat="1" ht="12.75" thickBot="1">
      <c r="A27" s="169" t="s">
        <v>297</v>
      </c>
      <c r="B27" s="169"/>
      <c r="C27" s="369"/>
      <c r="D27" s="121"/>
      <c r="E27" s="370"/>
      <c r="F27" s="370"/>
      <c r="G27" s="370"/>
      <c r="H27" s="371"/>
      <c r="I27" s="371"/>
      <c r="J27" s="371"/>
      <c r="K27" s="371"/>
    </row>
    <row r="28" spans="1:55" s="352" customFormat="1" ht="18.75" customHeight="1">
      <c r="A28" s="353"/>
      <c r="B28" s="354"/>
      <c r="C28" s="355" t="s">
        <v>180</v>
      </c>
      <c r="D28" s="355"/>
      <c r="E28" s="355"/>
      <c r="F28" s="356" t="s">
        <v>165</v>
      </c>
      <c r="G28" s="355"/>
      <c r="H28" s="355"/>
      <c r="I28" s="356" t="s">
        <v>181</v>
      </c>
      <c r="J28" s="355"/>
      <c r="K28" s="355"/>
      <c r="L28" s="356" t="s">
        <v>182</v>
      </c>
      <c r="M28" s="355"/>
      <c r="N28" s="355"/>
      <c r="O28" s="356" t="s">
        <v>166</v>
      </c>
      <c r="P28" s="355"/>
      <c r="Q28" s="355"/>
      <c r="R28" s="356" t="s">
        <v>167</v>
      </c>
      <c r="S28" s="355"/>
      <c r="T28" s="355"/>
      <c r="U28" s="356" t="s">
        <v>168</v>
      </c>
      <c r="V28" s="355"/>
      <c r="W28" s="355"/>
      <c r="X28" s="356" t="s">
        <v>169</v>
      </c>
      <c r="Y28" s="355"/>
      <c r="Z28" s="355"/>
      <c r="AA28" s="356" t="s">
        <v>170</v>
      </c>
      <c r="AB28" s="355"/>
      <c r="AC28" s="355"/>
      <c r="AD28" s="356" t="s">
        <v>171</v>
      </c>
      <c r="AE28" s="355"/>
      <c r="AF28" s="355"/>
      <c r="AG28" s="357" t="s">
        <v>172</v>
      </c>
      <c r="AH28" s="355"/>
      <c r="AI28" s="355"/>
      <c r="AJ28" s="356" t="s">
        <v>173</v>
      </c>
      <c r="AK28" s="355"/>
      <c r="AL28" s="355"/>
      <c r="AM28" s="356" t="s">
        <v>174</v>
      </c>
      <c r="AN28" s="355"/>
      <c r="AO28" s="355"/>
      <c r="AP28" s="356" t="s">
        <v>175</v>
      </c>
      <c r="AQ28" s="355"/>
      <c r="AR28" s="355"/>
      <c r="AS28" s="356" t="s">
        <v>176</v>
      </c>
      <c r="AT28" s="355"/>
      <c r="AU28" s="355"/>
      <c r="AV28" s="356" t="s">
        <v>177</v>
      </c>
      <c r="AW28" s="355"/>
      <c r="AX28" s="355"/>
      <c r="AY28" s="358" t="s">
        <v>178</v>
      </c>
      <c r="AZ28" s="355"/>
      <c r="BA28" s="355"/>
    </row>
    <row r="29" spans="1:55" s="366" customFormat="1" ht="33.75">
      <c r="A29" s="359"/>
      <c r="B29" s="360" t="s">
        <v>276</v>
      </c>
      <c r="C29" s="361" t="s">
        <v>206</v>
      </c>
      <c r="D29" s="362" t="s">
        <v>164</v>
      </c>
      <c r="E29" s="363" t="s">
        <v>183</v>
      </c>
      <c r="F29" s="364" t="s">
        <v>206</v>
      </c>
      <c r="G29" s="362" t="s">
        <v>164</v>
      </c>
      <c r="H29" s="363" t="s">
        <v>183</v>
      </c>
      <c r="I29" s="364" t="s">
        <v>206</v>
      </c>
      <c r="J29" s="362" t="s">
        <v>164</v>
      </c>
      <c r="K29" s="362" t="s">
        <v>183</v>
      </c>
      <c r="L29" s="364" t="s">
        <v>206</v>
      </c>
      <c r="M29" s="362" t="s">
        <v>164</v>
      </c>
      <c r="N29" s="362" t="s">
        <v>183</v>
      </c>
      <c r="O29" s="364" t="s">
        <v>206</v>
      </c>
      <c r="P29" s="362" t="s">
        <v>164</v>
      </c>
      <c r="Q29" s="362" t="s">
        <v>183</v>
      </c>
      <c r="R29" s="364" t="s">
        <v>206</v>
      </c>
      <c r="S29" s="362" t="s">
        <v>164</v>
      </c>
      <c r="T29" s="362" t="s">
        <v>183</v>
      </c>
      <c r="U29" s="364" t="s">
        <v>206</v>
      </c>
      <c r="V29" s="362" t="s">
        <v>164</v>
      </c>
      <c r="W29" s="362" t="s">
        <v>183</v>
      </c>
      <c r="X29" s="364" t="s">
        <v>206</v>
      </c>
      <c r="Y29" s="362" t="s">
        <v>164</v>
      </c>
      <c r="Z29" s="362" t="s">
        <v>183</v>
      </c>
      <c r="AA29" s="364" t="s">
        <v>206</v>
      </c>
      <c r="AB29" s="362" t="s">
        <v>164</v>
      </c>
      <c r="AC29" s="362" t="s">
        <v>183</v>
      </c>
      <c r="AD29" s="364" t="s">
        <v>206</v>
      </c>
      <c r="AE29" s="362" t="s">
        <v>164</v>
      </c>
      <c r="AF29" s="362" t="s">
        <v>183</v>
      </c>
      <c r="AG29" s="364" t="s">
        <v>206</v>
      </c>
      <c r="AH29" s="362" t="s">
        <v>164</v>
      </c>
      <c r="AI29" s="362" t="s">
        <v>183</v>
      </c>
      <c r="AJ29" s="364" t="s">
        <v>206</v>
      </c>
      <c r="AK29" s="362" t="s">
        <v>164</v>
      </c>
      <c r="AL29" s="362" t="s">
        <v>183</v>
      </c>
      <c r="AM29" s="364" t="s">
        <v>206</v>
      </c>
      <c r="AN29" s="362" t="s">
        <v>164</v>
      </c>
      <c r="AO29" s="362" t="s">
        <v>183</v>
      </c>
      <c r="AP29" s="364" t="s">
        <v>206</v>
      </c>
      <c r="AQ29" s="362" t="s">
        <v>164</v>
      </c>
      <c r="AR29" s="362" t="s">
        <v>183</v>
      </c>
      <c r="AS29" s="364" t="s">
        <v>206</v>
      </c>
      <c r="AT29" s="362" t="s">
        <v>164</v>
      </c>
      <c r="AU29" s="362" t="s">
        <v>183</v>
      </c>
      <c r="AV29" s="364" t="s">
        <v>206</v>
      </c>
      <c r="AW29" s="362" t="s">
        <v>164</v>
      </c>
      <c r="AX29" s="362" t="s">
        <v>183</v>
      </c>
      <c r="AY29" s="364" t="s">
        <v>206</v>
      </c>
      <c r="AZ29" s="362" t="s">
        <v>164</v>
      </c>
      <c r="BA29" s="365" t="s">
        <v>183</v>
      </c>
      <c r="BB29" s="372"/>
      <c r="BC29" s="372"/>
    </row>
    <row r="30" spans="1:55" s="231" customFormat="1" ht="16.5" customHeight="1">
      <c r="A30" s="287" t="s">
        <v>316</v>
      </c>
      <c r="B30" s="229">
        <v>3</v>
      </c>
      <c r="C30" s="230">
        <v>369718</v>
      </c>
      <c r="D30" s="231">
        <v>158567</v>
      </c>
      <c r="E30" s="231">
        <v>211151</v>
      </c>
      <c r="F30" s="231" t="s">
        <v>207</v>
      </c>
      <c r="G30" s="231" t="s">
        <v>207</v>
      </c>
      <c r="H30" s="231" t="s">
        <v>207</v>
      </c>
      <c r="I30" s="230">
        <v>321675</v>
      </c>
      <c r="J30" s="231">
        <v>151460</v>
      </c>
      <c r="K30" s="231">
        <v>170215</v>
      </c>
      <c r="L30" s="230">
        <v>420894</v>
      </c>
      <c r="M30" s="231">
        <v>153487</v>
      </c>
      <c r="N30" s="231">
        <v>267407</v>
      </c>
      <c r="O30" s="231" t="s">
        <v>207</v>
      </c>
      <c r="P30" s="231" t="s">
        <v>207</v>
      </c>
      <c r="Q30" s="231" t="s">
        <v>207</v>
      </c>
      <c r="R30" s="231" t="s">
        <v>207</v>
      </c>
      <c r="S30" s="231" t="s">
        <v>207</v>
      </c>
      <c r="T30" s="231" t="s">
        <v>207</v>
      </c>
      <c r="U30" s="231" t="s">
        <v>207</v>
      </c>
      <c r="V30" s="231" t="s">
        <v>207</v>
      </c>
      <c r="W30" s="231" t="s">
        <v>207</v>
      </c>
      <c r="X30" s="230">
        <v>339939</v>
      </c>
      <c r="Y30" s="230">
        <v>154249</v>
      </c>
      <c r="Z30" s="230">
        <v>185690</v>
      </c>
      <c r="AA30" s="231" t="s">
        <v>207</v>
      </c>
      <c r="AB30" s="231" t="s">
        <v>207</v>
      </c>
      <c r="AC30" s="231" t="s">
        <v>207</v>
      </c>
      <c r="AD30" s="230">
        <v>409707</v>
      </c>
      <c r="AE30" s="231">
        <v>250786</v>
      </c>
      <c r="AF30" s="231">
        <v>158921</v>
      </c>
      <c r="AG30" s="230">
        <v>383715</v>
      </c>
      <c r="AH30" s="230">
        <v>188012</v>
      </c>
      <c r="AI30" s="230">
        <v>195703</v>
      </c>
      <c r="AJ30" s="230">
        <v>114859</v>
      </c>
      <c r="AK30" s="230">
        <v>90759</v>
      </c>
      <c r="AL30" s="230">
        <v>24100</v>
      </c>
      <c r="AM30" s="230">
        <v>179398</v>
      </c>
      <c r="AN30" s="230">
        <v>145607</v>
      </c>
      <c r="AO30" s="230">
        <v>33791</v>
      </c>
      <c r="AP30" s="231">
        <v>176080</v>
      </c>
      <c r="AQ30" s="231">
        <v>86928</v>
      </c>
      <c r="AR30" s="231">
        <v>89152</v>
      </c>
      <c r="AS30" s="230">
        <v>615091</v>
      </c>
      <c r="AT30" s="230">
        <v>190489</v>
      </c>
      <c r="AU30" s="230">
        <v>424602</v>
      </c>
      <c r="AV30" s="231" t="s">
        <v>207</v>
      </c>
      <c r="AW30" s="231" t="s">
        <v>207</v>
      </c>
      <c r="AX30" s="231" t="s">
        <v>207</v>
      </c>
      <c r="AY30" s="230">
        <v>402870</v>
      </c>
      <c r="AZ30" s="230">
        <v>156540</v>
      </c>
      <c r="BA30" s="230">
        <v>246330</v>
      </c>
    </row>
    <row r="31" spans="1:55" s="231" customFormat="1" ht="16.5" customHeight="1">
      <c r="A31" s="287"/>
      <c r="B31" s="229">
        <v>4</v>
      </c>
      <c r="C31" s="230">
        <v>346972</v>
      </c>
      <c r="D31" s="231">
        <v>156878</v>
      </c>
      <c r="E31" s="231">
        <v>190094</v>
      </c>
      <c r="F31" s="231" t="s">
        <v>207</v>
      </c>
      <c r="G31" s="231" t="s">
        <v>207</v>
      </c>
      <c r="H31" s="231" t="s">
        <v>207</v>
      </c>
      <c r="I31" s="230">
        <v>359991</v>
      </c>
      <c r="J31" s="231">
        <v>170581</v>
      </c>
      <c r="K31" s="231">
        <v>189410</v>
      </c>
      <c r="L31" s="230">
        <v>198427</v>
      </c>
      <c r="M31" s="231">
        <v>130881</v>
      </c>
      <c r="N31" s="231">
        <v>67546</v>
      </c>
      <c r="O31" s="231" t="s">
        <v>207</v>
      </c>
      <c r="P31" s="231" t="s">
        <v>207</v>
      </c>
      <c r="Q31" s="231" t="s">
        <v>207</v>
      </c>
      <c r="R31" s="231" t="s">
        <v>207</v>
      </c>
      <c r="S31" s="231" t="s">
        <v>207</v>
      </c>
      <c r="T31" s="231" t="s">
        <v>207</v>
      </c>
      <c r="U31" s="231" t="s">
        <v>207</v>
      </c>
      <c r="V31" s="231" t="s">
        <v>207</v>
      </c>
      <c r="W31" s="231" t="s">
        <v>207</v>
      </c>
      <c r="X31" s="230">
        <v>297512</v>
      </c>
      <c r="Y31" s="230">
        <v>151623</v>
      </c>
      <c r="Z31" s="230">
        <v>145889</v>
      </c>
      <c r="AA31" s="231" t="s">
        <v>207</v>
      </c>
      <c r="AB31" s="231" t="s">
        <v>207</v>
      </c>
      <c r="AC31" s="231" t="s">
        <v>207</v>
      </c>
      <c r="AD31" s="230" t="s">
        <v>207</v>
      </c>
      <c r="AE31" s="231">
        <v>167919</v>
      </c>
      <c r="AF31" s="231" t="s">
        <v>207</v>
      </c>
      <c r="AG31" s="230">
        <v>366758</v>
      </c>
      <c r="AH31" s="230">
        <v>155974</v>
      </c>
      <c r="AI31" s="230">
        <v>210784</v>
      </c>
      <c r="AJ31" s="230">
        <v>126826</v>
      </c>
      <c r="AK31" s="230">
        <v>87294</v>
      </c>
      <c r="AL31" s="230">
        <v>39532</v>
      </c>
      <c r="AM31" s="230">
        <v>217031</v>
      </c>
      <c r="AN31" s="230">
        <v>140352</v>
      </c>
      <c r="AO31" s="230">
        <v>76679</v>
      </c>
      <c r="AP31" s="231" t="s">
        <v>207</v>
      </c>
      <c r="AQ31" s="231" t="s">
        <v>207</v>
      </c>
      <c r="AR31" s="231" t="s">
        <v>207</v>
      </c>
      <c r="AS31" s="230">
        <v>553344</v>
      </c>
      <c r="AT31" s="230">
        <v>213198</v>
      </c>
      <c r="AU31" s="230">
        <v>340146</v>
      </c>
      <c r="AV31" s="231" t="s">
        <v>207</v>
      </c>
      <c r="AW31" s="231" t="s">
        <v>207</v>
      </c>
      <c r="AX31" s="231" t="s">
        <v>207</v>
      </c>
      <c r="AY31" s="230">
        <v>469795</v>
      </c>
      <c r="AZ31" s="230">
        <v>159684</v>
      </c>
      <c r="BA31" s="230">
        <v>310111</v>
      </c>
    </row>
    <row r="32" spans="1:55" s="231" customFormat="1" ht="16.5" customHeight="1">
      <c r="A32" s="287"/>
      <c r="B32" s="229">
        <v>5</v>
      </c>
      <c r="C32" s="344">
        <v>368333</v>
      </c>
      <c r="D32" s="231">
        <v>157784</v>
      </c>
      <c r="E32" s="231">
        <v>210549</v>
      </c>
      <c r="F32" s="231" t="s">
        <v>207</v>
      </c>
      <c r="G32" s="231" t="s">
        <v>207</v>
      </c>
      <c r="H32" s="231" t="s">
        <v>207</v>
      </c>
      <c r="I32" s="230">
        <v>276755</v>
      </c>
      <c r="J32" s="231">
        <v>152045</v>
      </c>
      <c r="K32" s="231">
        <v>124710</v>
      </c>
      <c r="L32" s="230">
        <v>145785</v>
      </c>
      <c r="M32" s="231">
        <v>97428</v>
      </c>
      <c r="N32" s="231">
        <v>48357</v>
      </c>
      <c r="O32" s="231" t="s">
        <v>207</v>
      </c>
      <c r="P32" s="231" t="s">
        <v>207</v>
      </c>
      <c r="Q32" s="231" t="s">
        <v>207</v>
      </c>
      <c r="R32" s="231" t="s">
        <v>207</v>
      </c>
      <c r="S32" s="231" t="s">
        <v>207</v>
      </c>
      <c r="T32" s="231" t="s">
        <v>207</v>
      </c>
      <c r="U32" s="231" t="s">
        <v>207</v>
      </c>
      <c r="V32" s="231" t="s">
        <v>207</v>
      </c>
      <c r="W32" s="231" t="s">
        <v>207</v>
      </c>
      <c r="X32" s="230">
        <v>378036</v>
      </c>
      <c r="Y32" s="230">
        <v>161496</v>
      </c>
      <c r="Z32" s="230">
        <v>216540</v>
      </c>
      <c r="AA32" s="231" t="s">
        <v>207</v>
      </c>
      <c r="AB32" s="231" t="s">
        <v>207</v>
      </c>
      <c r="AC32" s="231" t="s">
        <v>207</v>
      </c>
      <c r="AD32" s="231">
        <v>405172</v>
      </c>
      <c r="AE32" s="231">
        <v>175798</v>
      </c>
      <c r="AF32" s="231">
        <v>229374</v>
      </c>
      <c r="AG32" s="230">
        <v>601810</v>
      </c>
      <c r="AH32" s="230">
        <v>220435</v>
      </c>
      <c r="AI32" s="230">
        <v>381375</v>
      </c>
      <c r="AJ32" s="230">
        <v>125067</v>
      </c>
      <c r="AK32" s="230">
        <v>99241</v>
      </c>
      <c r="AL32" s="230">
        <v>25826</v>
      </c>
      <c r="AM32" s="230">
        <v>199154</v>
      </c>
      <c r="AN32" s="230">
        <v>148490</v>
      </c>
      <c r="AO32" s="230">
        <v>50664</v>
      </c>
      <c r="AP32" s="231">
        <v>381062</v>
      </c>
      <c r="AQ32" s="231">
        <v>138592</v>
      </c>
      <c r="AR32" s="231">
        <v>242470</v>
      </c>
      <c r="AS32" s="230">
        <v>393271</v>
      </c>
      <c r="AT32" s="230">
        <v>171166</v>
      </c>
      <c r="AU32" s="230">
        <v>222105</v>
      </c>
      <c r="AV32" s="231" t="s">
        <v>207</v>
      </c>
      <c r="AW32" s="231" t="s">
        <v>207</v>
      </c>
      <c r="AX32" s="231" t="s">
        <v>207</v>
      </c>
      <c r="AY32" s="230">
        <v>470486</v>
      </c>
      <c r="AZ32" s="230">
        <v>135844</v>
      </c>
      <c r="BA32" s="230">
        <v>334642</v>
      </c>
    </row>
    <row r="33" spans="1:53" s="231" customFormat="1" ht="16.5" customHeight="1">
      <c r="A33" s="287"/>
      <c r="B33" s="229">
        <v>6</v>
      </c>
      <c r="C33" s="230">
        <v>397991</v>
      </c>
      <c r="D33" s="231">
        <v>164193</v>
      </c>
      <c r="E33" s="231">
        <v>233798</v>
      </c>
      <c r="F33" s="231" t="s">
        <v>207</v>
      </c>
      <c r="G33" s="231" t="s">
        <v>207</v>
      </c>
      <c r="H33" s="231" t="s">
        <v>207</v>
      </c>
      <c r="I33" s="230">
        <v>317039</v>
      </c>
      <c r="J33" s="231">
        <v>177350</v>
      </c>
      <c r="K33" s="231">
        <v>139689</v>
      </c>
      <c r="L33" s="230">
        <v>234170</v>
      </c>
      <c r="M33" s="231">
        <v>126273</v>
      </c>
      <c r="N33" s="231">
        <v>107897</v>
      </c>
      <c r="O33" s="231" t="s">
        <v>207</v>
      </c>
      <c r="P33" s="231" t="s">
        <v>207</v>
      </c>
      <c r="Q33" s="231" t="s">
        <v>207</v>
      </c>
      <c r="R33" s="231" t="s">
        <v>207</v>
      </c>
      <c r="S33" s="231" t="s">
        <v>207</v>
      </c>
      <c r="T33" s="231" t="s">
        <v>207</v>
      </c>
      <c r="U33" s="231" t="s">
        <v>207</v>
      </c>
      <c r="V33" s="231" t="s">
        <v>207</v>
      </c>
      <c r="W33" s="231" t="s">
        <v>207</v>
      </c>
      <c r="X33" s="230">
        <v>402517</v>
      </c>
      <c r="Y33" s="230">
        <v>163842</v>
      </c>
      <c r="Z33" s="230">
        <v>238675</v>
      </c>
      <c r="AA33" s="231" t="s">
        <v>207</v>
      </c>
      <c r="AB33" s="231" t="s">
        <v>207</v>
      </c>
      <c r="AC33" s="231" t="s">
        <v>207</v>
      </c>
      <c r="AD33" s="231">
        <v>291802</v>
      </c>
      <c r="AE33" s="231">
        <v>153121</v>
      </c>
      <c r="AF33" s="231">
        <v>138681</v>
      </c>
      <c r="AG33" s="230">
        <v>558833</v>
      </c>
      <c r="AH33" s="230">
        <v>189920</v>
      </c>
      <c r="AI33" s="230">
        <v>368913</v>
      </c>
      <c r="AJ33" s="230">
        <v>130053</v>
      </c>
      <c r="AK33" s="230">
        <v>105244</v>
      </c>
      <c r="AL33" s="230">
        <v>24809</v>
      </c>
      <c r="AM33" s="230">
        <v>159622</v>
      </c>
      <c r="AN33" s="230">
        <v>145720</v>
      </c>
      <c r="AO33" s="230">
        <v>13902</v>
      </c>
      <c r="AP33" s="231">
        <v>578424</v>
      </c>
      <c r="AQ33" s="231">
        <v>144929</v>
      </c>
      <c r="AR33" s="231">
        <v>433495</v>
      </c>
      <c r="AS33" s="230">
        <v>420220</v>
      </c>
      <c r="AT33" s="230">
        <v>189205</v>
      </c>
      <c r="AU33" s="230">
        <v>231015</v>
      </c>
      <c r="AV33" s="231" t="s">
        <v>207</v>
      </c>
      <c r="AW33" s="231" t="s">
        <v>207</v>
      </c>
      <c r="AX33" s="231" t="s">
        <v>207</v>
      </c>
      <c r="AY33" s="230">
        <v>455987</v>
      </c>
      <c r="AZ33" s="230">
        <v>161266</v>
      </c>
      <c r="BA33" s="230">
        <v>294721</v>
      </c>
    </row>
    <row r="34" spans="1:53" s="231" customFormat="1" ht="16.5" customHeight="1">
      <c r="A34" s="287"/>
      <c r="B34" s="229">
        <v>7</v>
      </c>
      <c r="C34" s="230">
        <v>418169</v>
      </c>
      <c r="D34" s="231">
        <v>174392</v>
      </c>
      <c r="E34" s="231">
        <v>243777</v>
      </c>
      <c r="F34" s="231" t="s">
        <v>207</v>
      </c>
      <c r="G34" s="231" t="s">
        <v>207</v>
      </c>
      <c r="H34" s="231" t="s">
        <v>207</v>
      </c>
      <c r="I34" s="230">
        <v>420661</v>
      </c>
      <c r="J34" s="231">
        <v>219380</v>
      </c>
      <c r="K34" s="231">
        <v>201281</v>
      </c>
      <c r="L34" s="230">
        <v>359805</v>
      </c>
      <c r="M34" s="231">
        <v>164367</v>
      </c>
      <c r="N34" s="231">
        <v>195438</v>
      </c>
      <c r="O34" s="231" t="s">
        <v>207</v>
      </c>
      <c r="P34" s="231" t="s">
        <v>207</v>
      </c>
      <c r="Q34" s="231" t="s">
        <v>207</v>
      </c>
      <c r="R34" s="231" t="s">
        <v>207</v>
      </c>
      <c r="S34" s="231" t="s">
        <v>207</v>
      </c>
      <c r="T34" s="231" t="s">
        <v>207</v>
      </c>
      <c r="U34" s="231" t="s">
        <v>207</v>
      </c>
      <c r="V34" s="231" t="s">
        <v>207</v>
      </c>
      <c r="W34" s="231" t="s">
        <v>207</v>
      </c>
      <c r="X34" s="230">
        <v>418513</v>
      </c>
      <c r="Y34" s="230">
        <v>172221</v>
      </c>
      <c r="Z34" s="230">
        <v>246292</v>
      </c>
      <c r="AA34" s="231" t="s">
        <v>207</v>
      </c>
      <c r="AB34" s="231" t="s">
        <v>207</v>
      </c>
      <c r="AC34" s="231" t="s">
        <v>207</v>
      </c>
      <c r="AD34" s="231">
        <v>346121</v>
      </c>
      <c r="AE34" s="231">
        <v>164571</v>
      </c>
      <c r="AF34" s="231">
        <v>181550</v>
      </c>
      <c r="AG34" s="230">
        <v>707373</v>
      </c>
      <c r="AH34" s="230">
        <v>212798</v>
      </c>
      <c r="AI34" s="230">
        <v>494575</v>
      </c>
      <c r="AJ34" s="230">
        <v>100331</v>
      </c>
      <c r="AK34" s="230">
        <v>87851</v>
      </c>
      <c r="AL34" s="230">
        <v>12480</v>
      </c>
      <c r="AM34" s="230">
        <v>209049</v>
      </c>
      <c r="AN34" s="230">
        <v>150893</v>
      </c>
      <c r="AO34" s="230">
        <v>58156</v>
      </c>
      <c r="AP34" s="231">
        <v>332047</v>
      </c>
      <c r="AQ34" s="231">
        <v>117162</v>
      </c>
      <c r="AR34" s="231">
        <v>214885</v>
      </c>
      <c r="AS34" s="230">
        <v>588653</v>
      </c>
      <c r="AT34" s="230">
        <v>217801</v>
      </c>
      <c r="AU34" s="230">
        <v>370852</v>
      </c>
      <c r="AV34" s="231">
        <v>716530</v>
      </c>
      <c r="AW34" s="231">
        <v>222644</v>
      </c>
      <c r="AX34" s="231">
        <v>493886</v>
      </c>
      <c r="AY34" s="230">
        <v>434266</v>
      </c>
      <c r="AZ34" s="230">
        <v>174291</v>
      </c>
      <c r="BA34" s="230">
        <v>259975</v>
      </c>
    </row>
    <row r="35" spans="1:53" s="120" customFormat="1" ht="6" customHeight="1" thickBot="1">
      <c r="A35" s="367"/>
      <c r="B35" s="368"/>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220"/>
      <c r="AJ35" s="367"/>
      <c r="AK35" s="367"/>
      <c r="AL35" s="367"/>
      <c r="AM35" s="367"/>
      <c r="AN35" s="367"/>
      <c r="AO35" s="220"/>
      <c r="AP35" s="367"/>
      <c r="AQ35" s="367"/>
      <c r="AR35" s="367"/>
      <c r="AS35" s="367"/>
      <c r="AT35" s="367"/>
      <c r="AU35" s="367"/>
      <c r="AV35" s="367"/>
      <c r="AW35" s="367"/>
      <c r="AX35" s="367"/>
      <c r="AY35" s="367"/>
      <c r="AZ35" s="367"/>
      <c r="BA35" s="367"/>
    </row>
    <row r="36" spans="1:53" s="120" customFormat="1">
      <c r="C36" s="369"/>
      <c r="D36" s="121"/>
      <c r="E36" s="373"/>
      <c r="F36" s="374"/>
      <c r="G36" s="373"/>
      <c r="H36" s="373"/>
      <c r="I36" s="374"/>
      <c r="J36" s="373"/>
      <c r="K36" s="373"/>
      <c r="AL36" s="121"/>
      <c r="AU36" s="121"/>
    </row>
    <row r="37" spans="1:53" s="120" customFormat="1">
      <c r="A37" s="120" t="s">
        <v>380</v>
      </c>
      <c r="D37" s="375"/>
      <c r="E37" s="375"/>
      <c r="F37" s="375"/>
      <c r="G37" s="375"/>
      <c r="H37" s="375"/>
      <c r="I37" s="375"/>
      <c r="J37" s="375"/>
      <c r="K37" s="375"/>
    </row>
    <row r="38" spans="1:53" s="120" customFormat="1">
      <c r="D38" s="375"/>
      <c r="E38" s="375"/>
      <c r="F38" s="375"/>
      <c r="G38" s="375"/>
      <c r="H38" s="375"/>
      <c r="I38" s="375"/>
      <c r="J38" s="375"/>
      <c r="K38" s="375"/>
    </row>
    <row r="39" spans="1:53" s="120" customFormat="1">
      <c r="A39" s="120" t="s">
        <v>407</v>
      </c>
      <c r="D39" s="375"/>
      <c r="E39" s="375"/>
      <c r="F39" s="375"/>
      <c r="G39" s="375"/>
      <c r="H39" s="375"/>
      <c r="I39" s="375"/>
      <c r="J39" s="375"/>
      <c r="K39" s="375"/>
    </row>
    <row r="40" spans="1:53" s="120" customFormat="1">
      <c r="D40" s="375"/>
      <c r="E40" s="375"/>
      <c r="F40" s="375"/>
      <c r="G40" s="375"/>
      <c r="H40" s="375"/>
      <c r="I40" s="375"/>
      <c r="J40" s="375"/>
      <c r="K40" s="375"/>
    </row>
    <row r="41" spans="1:53" s="120" customFormat="1">
      <c r="D41" s="375"/>
      <c r="E41" s="375"/>
      <c r="F41" s="375"/>
      <c r="G41" s="375"/>
      <c r="H41" s="375"/>
      <c r="I41" s="375"/>
      <c r="J41" s="375"/>
      <c r="K41" s="375"/>
    </row>
    <row r="42" spans="1:53" s="120" customFormat="1">
      <c r="D42" s="375"/>
      <c r="E42" s="375"/>
      <c r="F42" s="375"/>
      <c r="G42" s="375"/>
      <c r="H42" s="375"/>
      <c r="I42" s="375"/>
      <c r="J42" s="375"/>
      <c r="K42" s="375"/>
    </row>
    <row r="43" spans="1:53" s="120" customFormat="1">
      <c r="D43" s="375"/>
      <c r="E43" s="375"/>
      <c r="F43" s="375"/>
      <c r="G43" s="375"/>
      <c r="H43" s="375"/>
      <c r="I43" s="375"/>
      <c r="J43" s="375"/>
      <c r="K43" s="375"/>
    </row>
    <row r="44" spans="1:53">
      <c r="C44" s="373"/>
      <c r="D44" s="374"/>
      <c r="E44" s="373"/>
      <c r="F44" s="373"/>
      <c r="G44" s="374"/>
      <c r="H44" s="373"/>
      <c r="I44" s="373"/>
      <c r="J44" s="374"/>
      <c r="K44" s="373"/>
    </row>
    <row r="45" spans="1:53">
      <c r="C45" s="375"/>
      <c r="D45" s="375"/>
      <c r="E45" s="375"/>
      <c r="F45" s="375"/>
      <c r="G45" s="375"/>
      <c r="H45" s="375"/>
      <c r="I45" s="375"/>
      <c r="J45" s="375"/>
      <c r="K45" s="375"/>
    </row>
    <row r="46" spans="1:53">
      <c r="C46" s="375"/>
      <c r="D46" s="375"/>
      <c r="E46" s="375"/>
      <c r="F46" s="375"/>
      <c r="G46" s="375"/>
      <c r="H46" s="375"/>
      <c r="I46" s="375"/>
      <c r="J46" s="375"/>
      <c r="K46" s="375"/>
    </row>
    <row r="47" spans="1:53">
      <c r="C47" s="376"/>
      <c r="D47" s="376"/>
      <c r="E47" s="376"/>
      <c r="F47" s="376"/>
      <c r="G47" s="376"/>
      <c r="H47" s="376"/>
      <c r="I47" s="376"/>
      <c r="J47" s="376"/>
      <c r="K47" s="376"/>
    </row>
    <row r="48" spans="1:53">
      <c r="A48" s="377"/>
      <c r="B48" s="377"/>
      <c r="C48" s="375"/>
      <c r="D48" s="375"/>
      <c r="E48" s="375"/>
      <c r="F48" s="375"/>
      <c r="G48" s="375"/>
      <c r="H48" s="375"/>
      <c r="I48" s="375"/>
      <c r="J48" s="375"/>
      <c r="K48" s="375"/>
    </row>
    <row r="49" spans="1:11">
      <c r="A49" s="120"/>
      <c r="B49" s="120"/>
      <c r="C49" s="375"/>
      <c r="D49" s="375"/>
      <c r="E49" s="375"/>
      <c r="F49" s="375"/>
      <c r="G49" s="375"/>
      <c r="H49" s="375"/>
      <c r="I49" s="375"/>
      <c r="J49" s="375"/>
      <c r="K49" s="375"/>
    </row>
    <row r="50" spans="1:11">
      <c r="A50" s="120"/>
      <c r="B50" s="120"/>
      <c r="C50" s="375"/>
      <c r="D50" s="375"/>
      <c r="E50" s="375"/>
      <c r="F50" s="375"/>
      <c r="G50" s="375"/>
      <c r="H50" s="375"/>
      <c r="I50" s="375"/>
      <c r="J50" s="375"/>
      <c r="K50" s="375"/>
    </row>
    <row r="51" spans="1:11">
      <c r="A51" s="120"/>
      <c r="B51" s="120"/>
      <c r="C51" s="375"/>
      <c r="D51" s="375"/>
      <c r="E51" s="375"/>
      <c r="F51" s="375"/>
      <c r="G51" s="375"/>
      <c r="H51" s="375"/>
      <c r="I51" s="375"/>
      <c r="J51" s="375"/>
      <c r="K51" s="375"/>
    </row>
    <row r="52" spans="1:11">
      <c r="A52" s="120"/>
      <c r="B52" s="120"/>
      <c r="C52" s="375"/>
      <c r="D52" s="375"/>
      <c r="E52" s="375"/>
      <c r="F52" s="375"/>
      <c r="G52" s="375"/>
      <c r="H52" s="375"/>
      <c r="I52" s="375"/>
      <c r="J52" s="375"/>
      <c r="K52" s="375"/>
    </row>
    <row r="53" spans="1:11">
      <c r="A53" s="120"/>
      <c r="B53" s="120"/>
      <c r="C53" s="375"/>
      <c r="D53" s="375"/>
      <c r="E53" s="375"/>
      <c r="F53" s="375"/>
      <c r="G53" s="375"/>
      <c r="H53" s="375"/>
      <c r="I53" s="375"/>
      <c r="J53" s="375"/>
      <c r="K53" s="375"/>
    </row>
    <row r="54" spans="1:11">
      <c r="A54" s="120"/>
      <c r="B54" s="120"/>
      <c r="C54" s="375"/>
      <c r="D54" s="375"/>
      <c r="E54" s="375"/>
      <c r="F54" s="375"/>
      <c r="G54" s="375"/>
      <c r="H54" s="375"/>
      <c r="I54" s="375"/>
      <c r="J54" s="375"/>
      <c r="K54" s="375"/>
    </row>
    <row r="55" spans="1:11">
      <c r="A55" s="120"/>
      <c r="B55" s="120"/>
      <c r="C55" s="375"/>
      <c r="D55" s="375"/>
      <c r="E55" s="375"/>
      <c r="F55" s="375"/>
      <c r="G55" s="375"/>
      <c r="H55" s="375"/>
      <c r="I55" s="375"/>
      <c r="J55" s="375"/>
      <c r="K55" s="375"/>
    </row>
    <row r="56" spans="1:11">
      <c r="A56" s="120"/>
      <c r="B56" s="120"/>
      <c r="C56" s="375"/>
      <c r="D56" s="375"/>
      <c r="E56" s="375"/>
      <c r="F56" s="375"/>
      <c r="G56" s="375"/>
      <c r="H56" s="375"/>
      <c r="I56" s="375"/>
      <c r="J56" s="375"/>
      <c r="K56" s="375"/>
    </row>
    <row r="57" spans="1:11">
      <c r="A57" s="120"/>
      <c r="B57" s="120"/>
      <c r="C57" s="375"/>
      <c r="D57" s="375"/>
      <c r="E57" s="375"/>
      <c r="F57" s="375"/>
      <c r="G57" s="375"/>
      <c r="H57" s="375"/>
      <c r="I57" s="375"/>
      <c r="J57" s="375"/>
      <c r="K57" s="375"/>
    </row>
    <row r="58" spans="1:11">
      <c r="A58" s="120"/>
      <c r="B58" s="120"/>
      <c r="C58" s="375"/>
      <c r="D58" s="375"/>
      <c r="E58" s="375"/>
      <c r="F58" s="375"/>
      <c r="G58" s="375"/>
      <c r="H58" s="375"/>
      <c r="I58" s="375"/>
      <c r="J58" s="375"/>
      <c r="K58" s="375"/>
    </row>
    <row r="59" spans="1:11">
      <c r="A59" s="120"/>
      <c r="B59" s="120"/>
      <c r="C59" s="375"/>
      <c r="D59" s="375"/>
      <c r="E59" s="375"/>
      <c r="F59" s="375"/>
      <c r="G59" s="375"/>
      <c r="H59" s="375"/>
      <c r="I59" s="375"/>
      <c r="J59" s="375"/>
      <c r="K59" s="375"/>
    </row>
    <row r="60" spans="1:11">
      <c r="A60" s="120"/>
      <c r="B60" s="120"/>
      <c r="C60" s="375"/>
      <c r="D60" s="375"/>
      <c r="E60" s="375"/>
      <c r="F60" s="375"/>
      <c r="G60" s="375"/>
      <c r="H60" s="375"/>
      <c r="I60" s="375"/>
      <c r="J60" s="375"/>
      <c r="K60" s="375"/>
    </row>
    <row r="61" spans="1:11">
      <c r="A61" s="120"/>
      <c r="B61" s="120"/>
      <c r="C61" s="375"/>
      <c r="D61" s="375"/>
      <c r="E61" s="375"/>
      <c r="F61" s="375"/>
      <c r="G61" s="375"/>
      <c r="H61" s="375"/>
      <c r="I61" s="375"/>
      <c r="J61" s="375"/>
      <c r="K61" s="375"/>
    </row>
    <row r="62" spans="1:11">
      <c r="A62" s="120"/>
      <c r="B62" s="120"/>
      <c r="C62" s="375"/>
      <c r="D62" s="375"/>
      <c r="E62" s="375"/>
      <c r="F62" s="375"/>
      <c r="G62" s="375"/>
      <c r="H62" s="375"/>
      <c r="I62" s="375"/>
      <c r="J62" s="375"/>
      <c r="K62" s="375"/>
    </row>
  </sheetData>
  <phoneticPr fontId="1"/>
  <pageMargins left="0.59055118110236227" right="0.59055118110236227" top="0.78740157480314965" bottom="0.59055118110236227" header="0.23622047244094491" footer="0.51181102362204722"/>
  <pageSetup paperSize="9" scale="91" fitToWidth="0" orientation="landscape" r:id="rId1"/>
  <headerFooter alignWithMargins="0"/>
  <colBreaks count="3" manualBreakCount="3">
    <brk id="17" max="1048575" man="1"/>
    <brk id="35" max="36" man="1"/>
    <brk id="5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67"/>
  <sheetViews>
    <sheetView view="pageBreakPreview" zoomScaleNormal="100" zoomScaleSheetLayoutView="100" workbookViewId="0">
      <selection activeCell="B9" sqref="B9"/>
    </sheetView>
  </sheetViews>
  <sheetFormatPr defaultColWidth="6.125" defaultRowHeight="11.25"/>
  <cols>
    <col min="1" max="2" width="5.625" style="1" customWidth="1"/>
    <col min="3" max="53" width="8.125" style="1" customWidth="1"/>
    <col min="54" max="16384" width="6.125" style="1"/>
  </cols>
  <sheetData>
    <row r="1" spans="1:53" s="41" customFormat="1" ht="14.25">
      <c r="A1" s="42" t="s">
        <v>287</v>
      </c>
      <c r="B1" s="42"/>
    </row>
    <row r="2" spans="1:53" s="41" customFormat="1" ht="14.25">
      <c r="A2" s="42"/>
      <c r="B2" s="42"/>
    </row>
    <row r="3" spans="1:53" s="41" customFormat="1" ht="14.25">
      <c r="A3" s="226" t="s">
        <v>355</v>
      </c>
      <c r="B3" s="226"/>
      <c r="C3" s="351" t="s">
        <v>279</v>
      </c>
    </row>
    <row r="4" spans="1:53" ht="14.25">
      <c r="A4" s="13"/>
      <c r="B4" s="13"/>
      <c r="C4" s="74"/>
    </row>
    <row r="5" spans="1:53" ht="22.5" customHeight="1">
      <c r="A5" s="1" t="s">
        <v>277</v>
      </c>
    </row>
    <row r="6" spans="1:53" s="120" customFormat="1"/>
    <row r="7" spans="1:53" s="352" customFormat="1" ht="18" customHeight="1" thickBot="1">
      <c r="A7" s="175" t="s">
        <v>295</v>
      </c>
      <c r="B7" s="175"/>
    </row>
    <row r="8" spans="1:53" s="352" customFormat="1" ht="18.75" customHeight="1">
      <c r="A8" s="353"/>
      <c r="B8" s="354"/>
      <c r="C8" s="355" t="s">
        <v>180</v>
      </c>
      <c r="D8" s="355"/>
      <c r="E8" s="355"/>
      <c r="F8" s="356" t="s">
        <v>165</v>
      </c>
      <c r="G8" s="355"/>
      <c r="H8" s="355"/>
      <c r="I8" s="356" t="s">
        <v>181</v>
      </c>
      <c r="J8" s="355"/>
      <c r="K8" s="355"/>
      <c r="L8" s="356" t="s">
        <v>182</v>
      </c>
      <c r="M8" s="355"/>
      <c r="N8" s="355"/>
      <c r="O8" s="356" t="s">
        <v>166</v>
      </c>
      <c r="P8" s="355"/>
      <c r="Q8" s="355"/>
      <c r="R8" s="356" t="s">
        <v>167</v>
      </c>
      <c r="S8" s="355"/>
      <c r="T8" s="355"/>
      <c r="U8" s="356" t="s">
        <v>168</v>
      </c>
      <c r="V8" s="355"/>
      <c r="W8" s="355"/>
      <c r="X8" s="356" t="s">
        <v>169</v>
      </c>
      <c r="Y8" s="355"/>
      <c r="Z8" s="355"/>
      <c r="AA8" s="356" t="s">
        <v>170</v>
      </c>
      <c r="AB8" s="355"/>
      <c r="AC8" s="355"/>
      <c r="AD8" s="356" t="s">
        <v>171</v>
      </c>
      <c r="AE8" s="355"/>
      <c r="AF8" s="355"/>
      <c r="AG8" s="357" t="s">
        <v>172</v>
      </c>
      <c r="AH8" s="355"/>
      <c r="AI8" s="355"/>
      <c r="AJ8" s="356" t="s">
        <v>173</v>
      </c>
      <c r="AK8" s="355"/>
      <c r="AL8" s="355"/>
      <c r="AM8" s="356" t="s">
        <v>174</v>
      </c>
      <c r="AN8" s="355"/>
      <c r="AO8" s="355"/>
      <c r="AP8" s="356" t="s">
        <v>175</v>
      </c>
      <c r="AQ8" s="355"/>
      <c r="AR8" s="355"/>
      <c r="AS8" s="356" t="s">
        <v>176</v>
      </c>
      <c r="AT8" s="355"/>
      <c r="AU8" s="355"/>
      <c r="AV8" s="356" t="s">
        <v>177</v>
      </c>
      <c r="AW8" s="355"/>
      <c r="AX8" s="355"/>
      <c r="AY8" s="358" t="s">
        <v>178</v>
      </c>
      <c r="AZ8" s="355"/>
      <c r="BA8" s="355"/>
    </row>
    <row r="9" spans="1:53" s="366" customFormat="1" ht="33.75">
      <c r="A9" s="359"/>
      <c r="B9" s="360" t="s">
        <v>280</v>
      </c>
      <c r="C9" s="361" t="s">
        <v>206</v>
      </c>
      <c r="D9" s="362" t="s">
        <v>164</v>
      </c>
      <c r="E9" s="363" t="s">
        <v>183</v>
      </c>
      <c r="F9" s="364" t="s">
        <v>206</v>
      </c>
      <c r="G9" s="362" t="s">
        <v>164</v>
      </c>
      <c r="H9" s="363" t="s">
        <v>183</v>
      </c>
      <c r="I9" s="364" t="s">
        <v>206</v>
      </c>
      <c r="J9" s="362" t="s">
        <v>164</v>
      </c>
      <c r="K9" s="362" t="s">
        <v>183</v>
      </c>
      <c r="L9" s="364" t="s">
        <v>206</v>
      </c>
      <c r="M9" s="362" t="s">
        <v>164</v>
      </c>
      <c r="N9" s="362" t="s">
        <v>183</v>
      </c>
      <c r="O9" s="364" t="s">
        <v>206</v>
      </c>
      <c r="P9" s="362" t="s">
        <v>164</v>
      </c>
      <c r="Q9" s="362" t="s">
        <v>183</v>
      </c>
      <c r="R9" s="364" t="s">
        <v>206</v>
      </c>
      <c r="S9" s="362" t="s">
        <v>164</v>
      </c>
      <c r="T9" s="362" t="s">
        <v>183</v>
      </c>
      <c r="U9" s="364" t="s">
        <v>206</v>
      </c>
      <c r="V9" s="362" t="s">
        <v>164</v>
      </c>
      <c r="W9" s="362" t="s">
        <v>183</v>
      </c>
      <c r="X9" s="364" t="s">
        <v>206</v>
      </c>
      <c r="Y9" s="362" t="s">
        <v>164</v>
      </c>
      <c r="Z9" s="362" t="s">
        <v>183</v>
      </c>
      <c r="AA9" s="364" t="s">
        <v>206</v>
      </c>
      <c r="AB9" s="362" t="s">
        <v>164</v>
      </c>
      <c r="AC9" s="362" t="s">
        <v>183</v>
      </c>
      <c r="AD9" s="364" t="s">
        <v>206</v>
      </c>
      <c r="AE9" s="362" t="s">
        <v>164</v>
      </c>
      <c r="AF9" s="362" t="s">
        <v>183</v>
      </c>
      <c r="AG9" s="364" t="s">
        <v>206</v>
      </c>
      <c r="AH9" s="362" t="s">
        <v>164</v>
      </c>
      <c r="AI9" s="362" t="s">
        <v>183</v>
      </c>
      <c r="AJ9" s="364" t="s">
        <v>206</v>
      </c>
      <c r="AK9" s="362" t="s">
        <v>164</v>
      </c>
      <c r="AL9" s="362" t="s">
        <v>183</v>
      </c>
      <c r="AM9" s="364" t="s">
        <v>206</v>
      </c>
      <c r="AN9" s="362" t="s">
        <v>164</v>
      </c>
      <c r="AO9" s="362" t="s">
        <v>183</v>
      </c>
      <c r="AP9" s="364" t="s">
        <v>206</v>
      </c>
      <c r="AQ9" s="362" t="s">
        <v>164</v>
      </c>
      <c r="AR9" s="362" t="s">
        <v>183</v>
      </c>
      <c r="AS9" s="364" t="s">
        <v>206</v>
      </c>
      <c r="AT9" s="362" t="s">
        <v>164</v>
      </c>
      <c r="AU9" s="362" t="s">
        <v>183</v>
      </c>
      <c r="AV9" s="364" t="s">
        <v>206</v>
      </c>
      <c r="AW9" s="362" t="s">
        <v>164</v>
      </c>
      <c r="AX9" s="362" t="s">
        <v>183</v>
      </c>
      <c r="AY9" s="364" t="s">
        <v>206</v>
      </c>
      <c r="AZ9" s="362" t="s">
        <v>164</v>
      </c>
      <c r="BA9" s="365" t="s">
        <v>183</v>
      </c>
    </row>
    <row r="10" spans="1:53" s="221" customFormat="1" ht="16.5" customHeight="1">
      <c r="A10" s="289" t="s">
        <v>316</v>
      </c>
      <c r="B10" s="219">
        <v>2</v>
      </c>
      <c r="C10" s="125">
        <v>287428</v>
      </c>
      <c r="D10" s="221">
        <v>242261</v>
      </c>
      <c r="E10" s="221">
        <v>45167</v>
      </c>
      <c r="F10" s="221" t="s">
        <v>207</v>
      </c>
      <c r="G10" s="221" t="s">
        <v>207</v>
      </c>
      <c r="H10" s="221" t="s">
        <v>207</v>
      </c>
      <c r="I10" s="221">
        <v>365223</v>
      </c>
      <c r="J10" s="221">
        <v>314503</v>
      </c>
      <c r="K10" s="221">
        <v>50720</v>
      </c>
      <c r="L10" s="221">
        <v>318208</v>
      </c>
      <c r="M10" s="221">
        <v>261223</v>
      </c>
      <c r="N10" s="221">
        <v>56985</v>
      </c>
      <c r="O10" s="221">
        <v>491989</v>
      </c>
      <c r="P10" s="221">
        <v>445541</v>
      </c>
      <c r="Q10" s="221">
        <v>46448</v>
      </c>
      <c r="R10" s="221">
        <v>392445</v>
      </c>
      <c r="S10" s="221">
        <v>317377</v>
      </c>
      <c r="T10" s="221">
        <v>75068</v>
      </c>
      <c r="U10" s="221">
        <v>301373</v>
      </c>
      <c r="V10" s="221">
        <v>262392</v>
      </c>
      <c r="W10" s="221">
        <v>38981</v>
      </c>
      <c r="X10" s="125">
        <v>251112</v>
      </c>
      <c r="Y10" s="125">
        <v>214983</v>
      </c>
      <c r="Z10" s="125">
        <v>36129</v>
      </c>
      <c r="AA10" s="221">
        <v>379930</v>
      </c>
      <c r="AB10" s="221">
        <v>299851</v>
      </c>
      <c r="AC10" s="221">
        <v>80079</v>
      </c>
      <c r="AD10" s="221">
        <v>274442</v>
      </c>
      <c r="AE10" s="221">
        <v>206225</v>
      </c>
      <c r="AF10" s="221">
        <v>68217</v>
      </c>
      <c r="AG10" s="125">
        <v>372953</v>
      </c>
      <c r="AH10" s="125">
        <v>296178</v>
      </c>
      <c r="AI10" s="125">
        <v>76775</v>
      </c>
      <c r="AJ10" s="125">
        <v>116747</v>
      </c>
      <c r="AK10" s="125">
        <v>112959</v>
      </c>
      <c r="AL10" s="125">
        <v>3788</v>
      </c>
      <c r="AM10" s="125">
        <v>167641</v>
      </c>
      <c r="AN10" s="125">
        <v>150643</v>
      </c>
      <c r="AO10" s="125">
        <v>16998</v>
      </c>
      <c r="AP10" s="221">
        <v>408580</v>
      </c>
      <c r="AQ10" s="221">
        <v>322019</v>
      </c>
      <c r="AR10" s="221">
        <v>86561</v>
      </c>
      <c r="AS10" s="125">
        <v>288892</v>
      </c>
      <c r="AT10" s="125">
        <v>245884</v>
      </c>
      <c r="AU10" s="125">
        <v>43008</v>
      </c>
      <c r="AV10" s="221">
        <v>358170</v>
      </c>
      <c r="AW10" s="221">
        <v>276684</v>
      </c>
      <c r="AX10" s="221">
        <v>81486</v>
      </c>
      <c r="AY10" s="125">
        <v>256354</v>
      </c>
      <c r="AZ10" s="125">
        <v>220609</v>
      </c>
      <c r="BA10" s="125">
        <v>35745</v>
      </c>
    </row>
    <row r="11" spans="1:53" s="221" customFormat="1" ht="16.5" customHeight="1">
      <c r="A11" s="289"/>
      <c r="B11" s="219">
        <v>3</v>
      </c>
      <c r="C11" s="125">
        <v>289139</v>
      </c>
      <c r="D11" s="221">
        <v>245080</v>
      </c>
      <c r="E11" s="221">
        <v>44059</v>
      </c>
      <c r="F11" s="221" t="s">
        <v>207</v>
      </c>
      <c r="G11" s="221" t="s">
        <v>207</v>
      </c>
      <c r="H11" s="221" t="s">
        <v>207</v>
      </c>
      <c r="I11" s="221">
        <v>345258</v>
      </c>
      <c r="J11" s="221">
        <v>307863</v>
      </c>
      <c r="K11" s="221">
        <v>37395</v>
      </c>
      <c r="L11" s="221">
        <v>332383</v>
      </c>
      <c r="M11" s="221">
        <v>269896</v>
      </c>
      <c r="N11" s="221">
        <v>62487</v>
      </c>
      <c r="O11" s="221">
        <v>478956</v>
      </c>
      <c r="P11" s="221">
        <v>441172</v>
      </c>
      <c r="Q11" s="221">
        <v>37784</v>
      </c>
      <c r="R11" s="221">
        <v>427540</v>
      </c>
      <c r="S11" s="221">
        <v>347419</v>
      </c>
      <c r="T11" s="221">
        <v>80121</v>
      </c>
      <c r="U11" s="221">
        <v>310295</v>
      </c>
      <c r="V11" s="221">
        <v>262626</v>
      </c>
      <c r="W11" s="221">
        <v>47669</v>
      </c>
      <c r="X11" s="125">
        <v>240297</v>
      </c>
      <c r="Y11" s="125">
        <v>207603</v>
      </c>
      <c r="Z11" s="125">
        <v>32694</v>
      </c>
      <c r="AA11" s="221">
        <v>377293</v>
      </c>
      <c r="AB11" s="221">
        <v>293879</v>
      </c>
      <c r="AC11" s="221">
        <v>83414</v>
      </c>
      <c r="AD11" s="221">
        <v>263862</v>
      </c>
      <c r="AE11" s="221">
        <v>233325</v>
      </c>
      <c r="AF11" s="221">
        <v>30537</v>
      </c>
      <c r="AG11" s="125">
        <v>359315</v>
      </c>
      <c r="AH11" s="125">
        <v>290593</v>
      </c>
      <c r="AI11" s="125">
        <v>68722</v>
      </c>
      <c r="AJ11" s="125">
        <v>126472</v>
      </c>
      <c r="AK11" s="125">
        <v>121530</v>
      </c>
      <c r="AL11" s="125">
        <v>4942</v>
      </c>
      <c r="AM11" s="125">
        <v>194191</v>
      </c>
      <c r="AN11" s="125">
        <v>179533</v>
      </c>
      <c r="AO11" s="125">
        <v>14658</v>
      </c>
      <c r="AP11" s="221">
        <v>399204</v>
      </c>
      <c r="AQ11" s="221">
        <v>317672</v>
      </c>
      <c r="AR11" s="221">
        <v>81532</v>
      </c>
      <c r="AS11" s="125">
        <v>294658</v>
      </c>
      <c r="AT11" s="125">
        <v>252100</v>
      </c>
      <c r="AU11" s="125">
        <v>42558</v>
      </c>
      <c r="AV11" s="221">
        <v>345705</v>
      </c>
      <c r="AW11" s="221">
        <v>277851</v>
      </c>
      <c r="AX11" s="221">
        <v>67854</v>
      </c>
      <c r="AY11" s="125">
        <v>245390</v>
      </c>
      <c r="AZ11" s="125">
        <v>216443</v>
      </c>
      <c r="BA11" s="125">
        <v>28947</v>
      </c>
    </row>
    <row r="12" spans="1:53" s="221" customFormat="1" ht="16.5" customHeight="1">
      <c r="A12" s="289"/>
      <c r="B12" s="219">
        <v>4</v>
      </c>
      <c r="C12" s="125">
        <v>303877</v>
      </c>
      <c r="D12" s="221">
        <v>250413</v>
      </c>
      <c r="E12" s="221">
        <v>53464</v>
      </c>
      <c r="F12" s="221" t="s">
        <v>207</v>
      </c>
      <c r="G12" s="221" t="s">
        <v>207</v>
      </c>
      <c r="H12" s="221" t="s">
        <v>207</v>
      </c>
      <c r="I12" s="221">
        <v>403366</v>
      </c>
      <c r="J12" s="221">
        <v>311608</v>
      </c>
      <c r="K12" s="221">
        <v>91758</v>
      </c>
      <c r="L12" s="221">
        <v>364654</v>
      </c>
      <c r="M12" s="221">
        <v>286337</v>
      </c>
      <c r="N12" s="221">
        <v>78317</v>
      </c>
      <c r="O12" s="221">
        <v>547244</v>
      </c>
      <c r="P12" s="221">
        <v>496279</v>
      </c>
      <c r="Q12" s="221">
        <v>50965</v>
      </c>
      <c r="R12" s="221">
        <v>292321</v>
      </c>
      <c r="S12" s="221">
        <v>249030</v>
      </c>
      <c r="T12" s="221">
        <v>43291</v>
      </c>
      <c r="U12" s="221">
        <v>297905</v>
      </c>
      <c r="V12" s="221">
        <v>263831</v>
      </c>
      <c r="W12" s="221">
        <v>34074</v>
      </c>
      <c r="X12" s="125">
        <v>239237</v>
      </c>
      <c r="Y12" s="125">
        <v>204456</v>
      </c>
      <c r="Z12" s="125">
        <v>34781</v>
      </c>
      <c r="AA12" s="221">
        <v>385638</v>
      </c>
      <c r="AB12" s="221">
        <v>306081</v>
      </c>
      <c r="AC12" s="221">
        <v>79557</v>
      </c>
      <c r="AD12" s="221">
        <v>350574</v>
      </c>
      <c r="AE12" s="221">
        <v>276569</v>
      </c>
      <c r="AF12" s="221">
        <v>74005</v>
      </c>
      <c r="AG12" s="125">
        <v>396615</v>
      </c>
      <c r="AH12" s="125">
        <v>303944</v>
      </c>
      <c r="AI12" s="125">
        <v>92671</v>
      </c>
      <c r="AJ12" s="125">
        <v>122888</v>
      </c>
      <c r="AK12" s="125">
        <v>117845</v>
      </c>
      <c r="AL12" s="125">
        <v>5043</v>
      </c>
      <c r="AM12" s="125">
        <v>265979</v>
      </c>
      <c r="AN12" s="125">
        <v>235020</v>
      </c>
      <c r="AO12" s="125">
        <v>30959</v>
      </c>
      <c r="AP12" s="221">
        <v>391476</v>
      </c>
      <c r="AQ12" s="221">
        <v>310013</v>
      </c>
      <c r="AR12" s="221">
        <v>81463</v>
      </c>
      <c r="AS12" s="125">
        <v>308869</v>
      </c>
      <c r="AT12" s="125">
        <v>259895</v>
      </c>
      <c r="AU12" s="125">
        <v>48974</v>
      </c>
      <c r="AV12" s="221">
        <v>389781</v>
      </c>
      <c r="AW12" s="221">
        <v>300518</v>
      </c>
      <c r="AX12" s="221">
        <v>89263</v>
      </c>
      <c r="AY12" s="125">
        <v>237614</v>
      </c>
      <c r="AZ12" s="125">
        <v>210178</v>
      </c>
      <c r="BA12" s="125">
        <v>27436</v>
      </c>
    </row>
    <row r="13" spans="1:53" s="221" customFormat="1" ht="16.5" customHeight="1">
      <c r="B13" s="219">
        <v>5</v>
      </c>
      <c r="C13" s="125">
        <v>294847</v>
      </c>
      <c r="D13" s="221">
        <v>246752</v>
      </c>
      <c r="E13" s="221">
        <v>48095</v>
      </c>
      <c r="F13" s="221" t="s">
        <v>207</v>
      </c>
      <c r="G13" s="221" t="s">
        <v>207</v>
      </c>
      <c r="H13" s="221" t="s">
        <v>207</v>
      </c>
      <c r="I13" s="221">
        <v>383856</v>
      </c>
      <c r="J13" s="221">
        <v>315748</v>
      </c>
      <c r="K13" s="221">
        <v>68108</v>
      </c>
      <c r="L13" s="221">
        <v>351045</v>
      </c>
      <c r="M13" s="221">
        <v>282669</v>
      </c>
      <c r="N13" s="221">
        <v>68376</v>
      </c>
      <c r="O13" s="221">
        <v>542964</v>
      </c>
      <c r="P13" s="221">
        <v>483356</v>
      </c>
      <c r="Q13" s="221">
        <v>59608</v>
      </c>
      <c r="R13" s="221">
        <v>380958</v>
      </c>
      <c r="S13" s="221">
        <v>305958</v>
      </c>
      <c r="T13" s="221">
        <v>75000</v>
      </c>
      <c r="U13" s="221">
        <v>256215</v>
      </c>
      <c r="V13" s="221">
        <v>235735</v>
      </c>
      <c r="W13" s="221">
        <v>20480</v>
      </c>
      <c r="X13" s="125">
        <v>260302</v>
      </c>
      <c r="Y13" s="125">
        <v>220019</v>
      </c>
      <c r="Z13" s="125">
        <v>40283</v>
      </c>
      <c r="AA13" s="221">
        <v>426527</v>
      </c>
      <c r="AB13" s="221">
        <v>331316</v>
      </c>
      <c r="AC13" s="221">
        <v>95211</v>
      </c>
      <c r="AD13" s="221">
        <v>414771</v>
      </c>
      <c r="AE13" s="221">
        <v>361774</v>
      </c>
      <c r="AF13" s="221">
        <v>52997</v>
      </c>
      <c r="AG13" s="125">
        <v>379735</v>
      </c>
      <c r="AH13" s="125">
        <v>305898</v>
      </c>
      <c r="AI13" s="125">
        <v>73837</v>
      </c>
      <c r="AJ13" s="125">
        <v>133828</v>
      </c>
      <c r="AK13" s="125">
        <v>127384</v>
      </c>
      <c r="AL13" s="125">
        <v>6444</v>
      </c>
      <c r="AM13" s="125">
        <v>178992</v>
      </c>
      <c r="AN13" s="125">
        <v>165892</v>
      </c>
      <c r="AO13" s="125">
        <v>13100</v>
      </c>
      <c r="AP13" s="221">
        <v>380862</v>
      </c>
      <c r="AQ13" s="221">
        <v>296336</v>
      </c>
      <c r="AR13" s="221">
        <v>84526</v>
      </c>
      <c r="AS13" s="125">
        <v>290540</v>
      </c>
      <c r="AT13" s="125">
        <v>247131</v>
      </c>
      <c r="AU13" s="125">
        <v>43409</v>
      </c>
      <c r="AV13" s="221">
        <v>387436</v>
      </c>
      <c r="AW13" s="221">
        <v>312013</v>
      </c>
      <c r="AX13" s="221">
        <v>75423</v>
      </c>
      <c r="AY13" s="125">
        <v>223412</v>
      </c>
      <c r="AZ13" s="125">
        <v>196409</v>
      </c>
      <c r="BA13" s="125">
        <v>27003</v>
      </c>
    </row>
    <row r="14" spans="1:53" s="221" customFormat="1" ht="16.5" customHeight="1">
      <c r="A14" s="289"/>
      <c r="B14" s="219">
        <v>6</v>
      </c>
      <c r="C14" s="125">
        <v>304850</v>
      </c>
      <c r="D14" s="221">
        <v>254428</v>
      </c>
      <c r="E14" s="221">
        <v>50422</v>
      </c>
      <c r="F14" s="221">
        <v>265510</v>
      </c>
      <c r="G14" s="221">
        <v>216309</v>
      </c>
      <c r="H14" s="221">
        <v>49201</v>
      </c>
      <c r="I14" s="221">
        <v>388083</v>
      </c>
      <c r="J14" s="221">
        <v>328512</v>
      </c>
      <c r="K14" s="221">
        <v>59571</v>
      </c>
      <c r="L14" s="221">
        <v>374620</v>
      </c>
      <c r="M14" s="221">
        <v>299257</v>
      </c>
      <c r="N14" s="221">
        <v>75363</v>
      </c>
      <c r="O14" s="221">
        <v>540606</v>
      </c>
      <c r="P14" s="221">
        <v>455045</v>
      </c>
      <c r="Q14" s="221">
        <v>85561</v>
      </c>
      <c r="R14" s="221">
        <v>417094</v>
      </c>
      <c r="S14" s="221">
        <v>322487</v>
      </c>
      <c r="T14" s="221">
        <v>94607</v>
      </c>
      <c r="U14" s="221">
        <v>273268</v>
      </c>
      <c r="V14" s="221">
        <v>253031</v>
      </c>
      <c r="W14" s="221">
        <v>20237</v>
      </c>
      <c r="X14" s="125">
        <v>259622</v>
      </c>
      <c r="Y14" s="125">
        <v>218785</v>
      </c>
      <c r="Z14" s="125">
        <v>40837</v>
      </c>
      <c r="AA14" s="221">
        <v>451368</v>
      </c>
      <c r="AB14" s="221">
        <v>343667</v>
      </c>
      <c r="AC14" s="221">
        <v>107701</v>
      </c>
      <c r="AD14" s="221">
        <v>403233</v>
      </c>
      <c r="AE14" s="221">
        <v>336577</v>
      </c>
      <c r="AF14" s="221">
        <v>66656</v>
      </c>
      <c r="AG14" s="125">
        <v>354518</v>
      </c>
      <c r="AH14" s="125">
        <v>282191</v>
      </c>
      <c r="AI14" s="125">
        <v>72327</v>
      </c>
      <c r="AJ14" s="125">
        <v>143230</v>
      </c>
      <c r="AK14" s="125">
        <v>132078</v>
      </c>
      <c r="AL14" s="125">
        <v>11152</v>
      </c>
      <c r="AM14" s="125">
        <v>212842</v>
      </c>
      <c r="AN14" s="125">
        <v>185723</v>
      </c>
      <c r="AO14" s="125">
        <v>27119</v>
      </c>
      <c r="AP14" s="221">
        <v>377504</v>
      </c>
      <c r="AQ14" s="221">
        <v>294494</v>
      </c>
      <c r="AR14" s="221">
        <v>83010</v>
      </c>
      <c r="AS14" s="125">
        <v>287975</v>
      </c>
      <c r="AT14" s="125">
        <v>245706</v>
      </c>
      <c r="AU14" s="125">
        <v>42269</v>
      </c>
      <c r="AV14" s="221">
        <v>385396</v>
      </c>
      <c r="AW14" s="221">
        <v>308687</v>
      </c>
      <c r="AX14" s="221">
        <v>76709</v>
      </c>
      <c r="AY14" s="125">
        <v>217829</v>
      </c>
      <c r="AZ14" s="125">
        <v>197192</v>
      </c>
      <c r="BA14" s="125">
        <v>20637</v>
      </c>
    </row>
    <row r="15" spans="1:53" s="120" customFormat="1" ht="6" customHeight="1" thickBot="1">
      <c r="A15" s="367"/>
      <c r="B15" s="368"/>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220"/>
      <c r="AJ15" s="367"/>
      <c r="AK15" s="367"/>
      <c r="AL15" s="367"/>
      <c r="AM15" s="367"/>
      <c r="AN15" s="367"/>
      <c r="AO15" s="220"/>
      <c r="AP15" s="367"/>
      <c r="AQ15" s="367"/>
      <c r="AR15" s="367"/>
      <c r="AS15" s="367"/>
      <c r="AT15" s="367"/>
      <c r="AU15" s="367"/>
      <c r="AV15" s="367"/>
      <c r="AW15" s="367"/>
      <c r="AX15" s="367"/>
      <c r="AY15" s="367"/>
      <c r="AZ15" s="367"/>
      <c r="BA15" s="367"/>
    </row>
    <row r="17" spans="1:55" ht="12.75" thickBot="1">
      <c r="A17" s="62" t="s">
        <v>296</v>
      </c>
      <c r="B17" s="62"/>
    </row>
    <row r="18" spans="1:55" s="352" customFormat="1" ht="18.75" customHeight="1">
      <c r="A18" s="353"/>
      <c r="B18" s="354"/>
      <c r="C18" s="355" t="s">
        <v>180</v>
      </c>
      <c r="D18" s="355"/>
      <c r="E18" s="355"/>
      <c r="F18" s="356" t="s">
        <v>165</v>
      </c>
      <c r="G18" s="355"/>
      <c r="H18" s="355"/>
      <c r="I18" s="356" t="s">
        <v>181</v>
      </c>
      <c r="J18" s="355"/>
      <c r="K18" s="355"/>
      <c r="L18" s="356" t="s">
        <v>182</v>
      </c>
      <c r="M18" s="355"/>
      <c r="N18" s="355"/>
      <c r="O18" s="356" t="s">
        <v>166</v>
      </c>
      <c r="P18" s="355"/>
      <c r="Q18" s="355"/>
      <c r="R18" s="356" t="s">
        <v>167</v>
      </c>
      <c r="S18" s="355"/>
      <c r="T18" s="355"/>
      <c r="U18" s="356" t="s">
        <v>168</v>
      </c>
      <c r="V18" s="355"/>
      <c r="W18" s="355"/>
      <c r="X18" s="356" t="s">
        <v>169</v>
      </c>
      <c r="Y18" s="355"/>
      <c r="Z18" s="355"/>
      <c r="AA18" s="356" t="s">
        <v>170</v>
      </c>
      <c r="AB18" s="355"/>
      <c r="AC18" s="355"/>
      <c r="AD18" s="356" t="s">
        <v>171</v>
      </c>
      <c r="AE18" s="355"/>
      <c r="AF18" s="355"/>
      <c r="AG18" s="357" t="s">
        <v>172</v>
      </c>
      <c r="AH18" s="355"/>
      <c r="AI18" s="355"/>
      <c r="AJ18" s="356" t="s">
        <v>173</v>
      </c>
      <c r="AK18" s="355"/>
      <c r="AL18" s="355"/>
      <c r="AM18" s="356" t="s">
        <v>174</v>
      </c>
      <c r="AN18" s="355"/>
      <c r="AO18" s="355"/>
      <c r="AP18" s="356" t="s">
        <v>175</v>
      </c>
      <c r="AQ18" s="355"/>
      <c r="AR18" s="355"/>
      <c r="AS18" s="356" t="s">
        <v>176</v>
      </c>
      <c r="AT18" s="355"/>
      <c r="AU18" s="355"/>
      <c r="AV18" s="356" t="s">
        <v>177</v>
      </c>
      <c r="AW18" s="355"/>
      <c r="AX18" s="355"/>
      <c r="AY18" s="358" t="s">
        <v>178</v>
      </c>
      <c r="AZ18" s="355"/>
      <c r="BA18" s="355"/>
    </row>
    <row r="19" spans="1:55" s="366" customFormat="1" ht="33.75">
      <c r="A19" s="359"/>
      <c r="B19" s="360" t="s">
        <v>280</v>
      </c>
      <c r="C19" s="361" t="s">
        <v>206</v>
      </c>
      <c r="D19" s="362" t="s">
        <v>164</v>
      </c>
      <c r="E19" s="363" t="s">
        <v>183</v>
      </c>
      <c r="F19" s="364" t="s">
        <v>206</v>
      </c>
      <c r="G19" s="362" t="s">
        <v>164</v>
      </c>
      <c r="H19" s="363" t="s">
        <v>183</v>
      </c>
      <c r="I19" s="364" t="s">
        <v>206</v>
      </c>
      <c r="J19" s="362" t="s">
        <v>164</v>
      </c>
      <c r="K19" s="362" t="s">
        <v>183</v>
      </c>
      <c r="L19" s="364" t="s">
        <v>206</v>
      </c>
      <c r="M19" s="362" t="s">
        <v>164</v>
      </c>
      <c r="N19" s="362" t="s">
        <v>183</v>
      </c>
      <c r="O19" s="364" t="s">
        <v>206</v>
      </c>
      <c r="P19" s="362" t="s">
        <v>164</v>
      </c>
      <c r="Q19" s="362" t="s">
        <v>183</v>
      </c>
      <c r="R19" s="364" t="s">
        <v>206</v>
      </c>
      <c r="S19" s="362" t="s">
        <v>164</v>
      </c>
      <c r="T19" s="362" t="s">
        <v>183</v>
      </c>
      <c r="U19" s="364" t="s">
        <v>206</v>
      </c>
      <c r="V19" s="362" t="s">
        <v>164</v>
      </c>
      <c r="W19" s="362" t="s">
        <v>183</v>
      </c>
      <c r="X19" s="364" t="s">
        <v>206</v>
      </c>
      <c r="Y19" s="362" t="s">
        <v>164</v>
      </c>
      <c r="Z19" s="362" t="s">
        <v>183</v>
      </c>
      <c r="AA19" s="364" t="s">
        <v>206</v>
      </c>
      <c r="AB19" s="362" t="s">
        <v>164</v>
      </c>
      <c r="AC19" s="362" t="s">
        <v>183</v>
      </c>
      <c r="AD19" s="364" t="s">
        <v>206</v>
      </c>
      <c r="AE19" s="362" t="s">
        <v>164</v>
      </c>
      <c r="AF19" s="362" t="s">
        <v>183</v>
      </c>
      <c r="AG19" s="364" t="s">
        <v>206</v>
      </c>
      <c r="AH19" s="362" t="s">
        <v>164</v>
      </c>
      <c r="AI19" s="362" t="s">
        <v>183</v>
      </c>
      <c r="AJ19" s="364" t="s">
        <v>206</v>
      </c>
      <c r="AK19" s="362" t="s">
        <v>164</v>
      </c>
      <c r="AL19" s="362" t="s">
        <v>183</v>
      </c>
      <c r="AM19" s="364" t="s">
        <v>206</v>
      </c>
      <c r="AN19" s="362" t="s">
        <v>164</v>
      </c>
      <c r="AO19" s="362" t="s">
        <v>183</v>
      </c>
      <c r="AP19" s="364" t="s">
        <v>206</v>
      </c>
      <c r="AQ19" s="362" t="s">
        <v>164</v>
      </c>
      <c r="AR19" s="362" t="s">
        <v>183</v>
      </c>
      <c r="AS19" s="364" t="s">
        <v>206</v>
      </c>
      <c r="AT19" s="362" t="s">
        <v>164</v>
      </c>
      <c r="AU19" s="362" t="s">
        <v>183</v>
      </c>
      <c r="AV19" s="364" t="s">
        <v>206</v>
      </c>
      <c r="AW19" s="362" t="s">
        <v>164</v>
      </c>
      <c r="AX19" s="362" t="s">
        <v>183</v>
      </c>
      <c r="AY19" s="364" t="s">
        <v>206</v>
      </c>
      <c r="AZ19" s="362" t="s">
        <v>164</v>
      </c>
      <c r="BA19" s="365" t="s">
        <v>183</v>
      </c>
    </row>
    <row r="20" spans="1:55" s="221" customFormat="1" ht="16.5" customHeight="1">
      <c r="A20" s="289" t="s">
        <v>316</v>
      </c>
      <c r="B20" s="219">
        <v>2</v>
      </c>
      <c r="C20" s="125">
        <v>358803</v>
      </c>
      <c r="D20" s="221">
        <v>299611</v>
      </c>
      <c r="E20" s="221">
        <v>59192</v>
      </c>
      <c r="F20" s="221" t="s">
        <v>207</v>
      </c>
      <c r="G20" s="221" t="s">
        <v>207</v>
      </c>
      <c r="H20" s="221" t="s">
        <v>207</v>
      </c>
      <c r="I20" s="221">
        <v>389764</v>
      </c>
      <c r="J20" s="221">
        <v>335793</v>
      </c>
      <c r="K20" s="221">
        <v>53971</v>
      </c>
      <c r="L20" s="221">
        <v>376880</v>
      </c>
      <c r="M20" s="221">
        <v>306567</v>
      </c>
      <c r="N20" s="221">
        <v>70313</v>
      </c>
      <c r="O20" s="221">
        <v>511825</v>
      </c>
      <c r="P20" s="221">
        <v>463352</v>
      </c>
      <c r="Q20" s="221">
        <v>48473</v>
      </c>
      <c r="R20" s="221">
        <v>448039</v>
      </c>
      <c r="S20" s="221">
        <v>360456</v>
      </c>
      <c r="T20" s="221">
        <v>87583</v>
      </c>
      <c r="U20" s="221">
        <v>337904</v>
      </c>
      <c r="V20" s="221">
        <v>293091</v>
      </c>
      <c r="W20" s="221">
        <v>44813</v>
      </c>
      <c r="X20" s="125">
        <v>341135</v>
      </c>
      <c r="Y20" s="125">
        <v>285586</v>
      </c>
      <c r="Z20" s="125">
        <v>55549</v>
      </c>
      <c r="AA20" s="221">
        <v>495122</v>
      </c>
      <c r="AB20" s="221">
        <v>385082</v>
      </c>
      <c r="AC20" s="221">
        <v>110040</v>
      </c>
      <c r="AD20" s="221">
        <v>339356</v>
      </c>
      <c r="AE20" s="221">
        <v>256350</v>
      </c>
      <c r="AF20" s="221">
        <v>83006</v>
      </c>
      <c r="AG20" s="125">
        <v>445025</v>
      </c>
      <c r="AH20" s="125">
        <v>353661</v>
      </c>
      <c r="AI20" s="125">
        <v>91364</v>
      </c>
      <c r="AJ20" s="125">
        <v>160367</v>
      </c>
      <c r="AK20" s="125">
        <v>154719</v>
      </c>
      <c r="AL20" s="125">
        <v>5648</v>
      </c>
      <c r="AM20" s="125">
        <v>231496</v>
      </c>
      <c r="AN20" s="125">
        <v>196318</v>
      </c>
      <c r="AO20" s="125">
        <v>35178</v>
      </c>
      <c r="AP20" s="221">
        <v>478135</v>
      </c>
      <c r="AQ20" s="221">
        <v>371667</v>
      </c>
      <c r="AR20" s="221">
        <v>106468</v>
      </c>
      <c r="AS20" s="125">
        <v>375900</v>
      </c>
      <c r="AT20" s="125">
        <v>327729</v>
      </c>
      <c r="AU20" s="125">
        <v>48171</v>
      </c>
      <c r="AV20" s="221">
        <v>417346</v>
      </c>
      <c r="AW20" s="221">
        <v>322216</v>
      </c>
      <c r="AX20" s="221">
        <v>95130</v>
      </c>
      <c r="AY20" s="125">
        <v>296721</v>
      </c>
      <c r="AZ20" s="125">
        <v>252025</v>
      </c>
      <c r="BA20" s="125">
        <v>44696</v>
      </c>
    </row>
    <row r="21" spans="1:55" s="221" customFormat="1" ht="16.5" customHeight="1">
      <c r="A21" s="289"/>
      <c r="B21" s="219">
        <v>3</v>
      </c>
      <c r="C21" s="125">
        <v>377313</v>
      </c>
      <c r="D21" s="221">
        <v>327232</v>
      </c>
      <c r="E21" s="221">
        <v>50081</v>
      </c>
      <c r="F21" s="221" t="s">
        <v>207</v>
      </c>
      <c r="G21" s="221" t="s">
        <v>207</v>
      </c>
      <c r="H21" s="221" t="s">
        <v>207</v>
      </c>
      <c r="I21" s="221">
        <v>361817</v>
      </c>
      <c r="J21" s="221">
        <v>321692</v>
      </c>
      <c r="K21" s="221">
        <v>40125</v>
      </c>
      <c r="L21" s="221">
        <v>399701</v>
      </c>
      <c r="M21" s="221">
        <v>320606</v>
      </c>
      <c r="N21" s="221">
        <v>79095</v>
      </c>
      <c r="O21" s="221">
        <v>498238</v>
      </c>
      <c r="P21" s="221">
        <v>460647</v>
      </c>
      <c r="Q21" s="221">
        <v>37591</v>
      </c>
      <c r="R21" s="221">
        <v>458801</v>
      </c>
      <c r="S21" s="221">
        <v>369950</v>
      </c>
      <c r="T21" s="221">
        <v>88851</v>
      </c>
      <c r="U21" s="221">
        <v>339849</v>
      </c>
      <c r="V21" s="221">
        <v>285426</v>
      </c>
      <c r="W21" s="221">
        <v>54423</v>
      </c>
      <c r="X21" s="125">
        <v>328935</v>
      </c>
      <c r="Y21" s="125">
        <v>276758</v>
      </c>
      <c r="Z21" s="125">
        <v>52177</v>
      </c>
      <c r="AA21" s="221">
        <v>528497</v>
      </c>
      <c r="AB21" s="221">
        <v>406075</v>
      </c>
      <c r="AC21" s="221">
        <v>122422</v>
      </c>
      <c r="AD21" s="221">
        <v>329649</v>
      </c>
      <c r="AE21" s="221">
        <v>291674</v>
      </c>
      <c r="AF21" s="221">
        <v>37975</v>
      </c>
      <c r="AG21" s="125">
        <v>420038</v>
      </c>
      <c r="AH21" s="125">
        <v>335567</v>
      </c>
      <c r="AI21" s="125">
        <v>84471</v>
      </c>
      <c r="AJ21" s="125">
        <v>176097</v>
      </c>
      <c r="AK21" s="125">
        <v>166459</v>
      </c>
      <c r="AL21" s="125">
        <v>9638</v>
      </c>
      <c r="AM21" s="125">
        <v>282228</v>
      </c>
      <c r="AN21" s="125">
        <v>255589</v>
      </c>
      <c r="AO21" s="125">
        <v>26639</v>
      </c>
      <c r="AP21" s="221">
        <v>458352</v>
      </c>
      <c r="AQ21" s="221">
        <v>365100</v>
      </c>
      <c r="AR21" s="221">
        <v>93252</v>
      </c>
      <c r="AS21" s="125">
        <v>377313</v>
      </c>
      <c r="AT21" s="125">
        <v>327232</v>
      </c>
      <c r="AU21" s="125">
        <v>50081</v>
      </c>
      <c r="AV21" s="221">
        <v>373927</v>
      </c>
      <c r="AW21" s="221">
        <v>303157</v>
      </c>
      <c r="AX21" s="221">
        <v>70770</v>
      </c>
      <c r="AY21" s="125">
        <v>289909</v>
      </c>
      <c r="AZ21" s="125">
        <v>253023</v>
      </c>
      <c r="BA21" s="125">
        <v>36886</v>
      </c>
    </row>
    <row r="22" spans="1:55" s="221" customFormat="1" ht="16.5" customHeight="1">
      <c r="A22" s="289"/>
      <c r="B22" s="219">
        <v>4</v>
      </c>
      <c r="C22" s="125">
        <v>379660</v>
      </c>
      <c r="D22" s="221">
        <v>307724</v>
      </c>
      <c r="E22" s="221">
        <v>71936</v>
      </c>
      <c r="F22" s="221" t="s">
        <v>207</v>
      </c>
      <c r="G22" s="221" t="s">
        <v>207</v>
      </c>
      <c r="H22" s="221" t="s">
        <v>207</v>
      </c>
      <c r="I22" s="221">
        <v>431782</v>
      </c>
      <c r="J22" s="221">
        <v>329847</v>
      </c>
      <c r="K22" s="221">
        <v>101935</v>
      </c>
      <c r="L22" s="221">
        <v>428202</v>
      </c>
      <c r="M22" s="221">
        <v>332602</v>
      </c>
      <c r="N22" s="221">
        <v>95600</v>
      </c>
      <c r="O22" s="221">
        <v>567403</v>
      </c>
      <c r="P22" s="221">
        <v>514783</v>
      </c>
      <c r="Q22" s="221">
        <v>52620</v>
      </c>
      <c r="R22" s="221">
        <v>376204</v>
      </c>
      <c r="S22" s="221">
        <v>316237</v>
      </c>
      <c r="T22" s="221">
        <v>59967</v>
      </c>
      <c r="U22" s="221">
        <v>316141</v>
      </c>
      <c r="V22" s="221">
        <v>279900</v>
      </c>
      <c r="W22" s="221">
        <v>36241</v>
      </c>
      <c r="X22" s="125">
        <v>333302</v>
      </c>
      <c r="Y22" s="125">
        <v>275589</v>
      </c>
      <c r="Z22" s="125">
        <v>57713</v>
      </c>
      <c r="AA22" s="221">
        <v>499509</v>
      </c>
      <c r="AB22" s="221">
        <v>391753</v>
      </c>
      <c r="AC22" s="221">
        <v>107756</v>
      </c>
      <c r="AD22" s="221">
        <v>403318</v>
      </c>
      <c r="AE22" s="221">
        <v>317345</v>
      </c>
      <c r="AF22" s="221">
        <v>85973</v>
      </c>
      <c r="AG22" s="125">
        <v>465792</v>
      </c>
      <c r="AH22" s="125">
        <v>351287</v>
      </c>
      <c r="AI22" s="125">
        <v>114505</v>
      </c>
      <c r="AJ22" s="125">
        <v>170623</v>
      </c>
      <c r="AK22" s="125">
        <v>163239</v>
      </c>
      <c r="AL22" s="125">
        <v>7384</v>
      </c>
      <c r="AM22" s="125">
        <v>385813</v>
      </c>
      <c r="AN22" s="125">
        <v>334300</v>
      </c>
      <c r="AO22" s="125">
        <v>51513</v>
      </c>
      <c r="AP22" s="221">
        <v>447997</v>
      </c>
      <c r="AQ22" s="221">
        <v>350546</v>
      </c>
      <c r="AR22" s="221">
        <v>97451</v>
      </c>
      <c r="AS22" s="125">
        <v>395624</v>
      </c>
      <c r="AT22" s="125">
        <v>339172</v>
      </c>
      <c r="AU22" s="125">
        <v>56452</v>
      </c>
      <c r="AV22" s="221">
        <v>433971</v>
      </c>
      <c r="AW22" s="221">
        <v>341496</v>
      </c>
      <c r="AX22" s="221">
        <v>92475</v>
      </c>
      <c r="AY22" s="125">
        <v>282492</v>
      </c>
      <c r="AZ22" s="125">
        <v>247252</v>
      </c>
      <c r="BA22" s="125">
        <v>35240</v>
      </c>
    </row>
    <row r="23" spans="1:55" s="221" customFormat="1" ht="16.5" customHeight="1">
      <c r="B23" s="219">
        <v>5</v>
      </c>
      <c r="C23" s="125">
        <v>366099</v>
      </c>
      <c r="D23" s="221">
        <v>303068</v>
      </c>
      <c r="E23" s="221">
        <v>63031</v>
      </c>
      <c r="F23" s="221" t="s">
        <v>207</v>
      </c>
      <c r="G23" s="221" t="s">
        <v>207</v>
      </c>
      <c r="H23" s="221" t="s">
        <v>207</v>
      </c>
      <c r="I23" s="221">
        <v>406008</v>
      </c>
      <c r="J23" s="221">
        <v>333428</v>
      </c>
      <c r="K23" s="221">
        <v>72580</v>
      </c>
      <c r="L23" s="221">
        <v>405151</v>
      </c>
      <c r="M23" s="221">
        <v>323628</v>
      </c>
      <c r="N23" s="221">
        <v>81523</v>
      </c>
      <c r="O23" s="221">
        <v>569222</v>
      </c>
      <c r="P23" s="221">
        <v>509492</v>
      </c>
      <c r="Q23" s="221">
        <v>59730</v>
      </c>
      <c r="R23" s="221">
        <v>422618</v>
      </c>
      <c r="S23" s="221">
        <v>337165</v>
      </c>
      <c r="T23" s="221">
        <v>85453</v>
      </c>
      <c r="U23" s="221">
        <v>285861</v>
      </c>
      <c r="V23" s="221">
        <v>262082</v>
      </c>
      <c r="W23" s="221">
        <v>23779</v>
      </c>
      <c r="X23" s="125">
        <v>340462</v>
      </c>
      <c r="Y23" s="125">
        <v>281696</v>
      </c>
      <c r="Z23" s="125">
        <v>58766</v>
      </c>
      <c r="AA23" s="221">
        <v>505214</v>
      </c>
      <c r="AB23" s="221">
        <v>391302</v>
      </c>
      <c r="AC23" s="221">
        <v>113912</v>
      </c>
      <c r="AD23" s="221">
        <v>473861</v>
      </c>
      <c r="AE23" s="221">
        <v>417836</v>
      </c>
      <c r="AF23" s="221">
        <v>56025</v>
      </c>
      <c r="AG23" s="125">
        <v>427048</v>
      </c>
      <c r="AH23" s="125">
        <v>342484</v>
      </c>
      <c r="AI23" s="125">
        <v>84564</v>
      </c>
      <c r="AJ23" s="125">
        <v>188198</v>
      </c>
      <c r="AK23" s="125">
        <v>175890</v>
      </c>
      <c r="AL23" s="125">
        <v>12308</v>
      </c>
      <c r="AM23" s="125">
        <v>262666</v>
      </c>
      <c r="AN23" s="125">
        <v>241176</v>
      </c>
      <c r="AO23" s="125">
        <v>21490</v>
      </c>
      <c r="AP23" s="221">
        <v>461163</v>
      </c>
      <c r="AQ23" s="221">
        <v>355639</v>
      </c>
      <c r="AR23" s="221">
        <v>105524</v>
      </c>
      <c r="AS23" s="125">
        <v>372330</v>
      </c>
      <c r="AT23" s="125">
        <v>322842</v>
      </c>
      <c r="AU23" s="125">
        <v>49488</v>
      </c>
      <c r="AV23" s="221">
        <v>441740</v>
      </c>
      <c r="AW23" s="221">
        <v>356373</v>
      </c>
      <c r="AX23" s="221">
        <v>85367</v>
      </c>
      <c r="AY23" s="125">
        <v>267949</v>
      </c>
      <c r="AZ23" s="125">
        <v>232258</v>
      </c>
      <c r="BA23" s="125">
        <v>35691</v>
      </c>
    </row>
    <row r="24" spans="1:55" s="221" customFormat="1" ht="16.5" customHeight="1">
      <c r="A24" s="289"/>
      <c r="B24" s="219">
        <v>6</v>
      </c>
      <c r="C24" s="125">
        <v>378092</v>
      </c>
      <c r="D24" s="221">
        <v>312731</v>
      </c>
      <c r="E24" s="221">
        <v>65361</v>
      </c>
      <c r="F24" s="221">
        <v>269561</v>
      </c>
      <c r="G24" s="221">
        <v>219555</v>
      </c>
      <c r="H24" s="221">
        <v>50006</v>
      </c>
      <c r="I24" s="221">
        <v>415189</v>
      </c>
      <c r="J24" s="221">
        <v>351464</v>
      </c>
      <c r="K24" s="221">
        <v>63725</v>
      </c>
      <c r="L24" s="221">
        <v>427821</v>
      </c>
      <c r="M24" s="221">
        <v>339587</v>
      </c>
      <c r="N24" s="221">
        <v>88234</v>
      </c>
      <c r="O24" s="221">
        <v>563081</v>
      </c>
      <c r="P24" s="221">
        <v>474175</v>
      </c>
      <c r="Q24" s="221">
        <v>88906</v>
      </c>
      <c r="R24" s="221">
        <v>459082</v>
      </c>
      <c r="S24" s="221">
        <v>351719</v>
      </c>
      <c r="T24" s="221">
        <v>107363</v>
      </c>
      <c r="U24" s="221">
        <v>302788</v>
      </c>
      <c r="V24" s="221">
        <v>279481</v>
      </c>
      <c r="W24" s="221">
        <v>23307</v>
      </c>
      <c r="X24" s="125">
        <v>343605</v>
      </c>
      <c r="Y24" s="125">
        <v>282878</v>
      </c>
      <c r="Z24" s="125">
        <v>60727</v>
      </c>
      <c r="AA24" s="221">
        <v>561178</v>
      </c>
      <c r="AB24" s="221">
        <v>418370</v>
      </c>
      <c r="AC24" s="221">
        <v>142808</v>
      </c>
      <c r="AD24" s="221">
        <v>478632</v>
      </c>
      <c r="AE24" s="221">
        <v>403269</v>
      </c>
      <c r="AF24" s="221">
        <v>75363</v>
      </c>
      <c r="AG24" s="125">
        <v>424250</v>
      </c>
      <c r="AH24" s="125">
        <v>330597</v>
      </c>
      <c r="AI24" s="125">
        <v>93653</v>
      </c>
      <c r="AJ24" s="125">
        <v>213045</v>
      </c>
      <c r="AK24" s="125">
        <v>189178</v>
      </c>
      <c r="AL24" s="125">
        <v>23867</v>
      </c>
      <c r="AM24" s="125">
        <v>277539</v>
      </c>
      <c r="AN24" s="125">
        <v>240275</v>
      </c>
      <c r="AO24" s="125">
        <v>37264</v>
      </c>
      <c r="AP24" s="221">
        <v>430048</v>
      </c>
      <c r="AQ24" s="221">
        <v>333010</v>
      </c>
      <c r="AR24" s="221">
        <v>97038</v>
      </c>
      <c r="AS24" s="125">
        <v>359504</v>
      </c>
      <c r="AT24" s="125">
        <v>317892</v>
      </c>
      <c r="AU24" s="125">
        <v>41612</v>
      </c>
      <c r="AV24" s="221">
        <v>441231</v>
      </c>
      <c r="AW24" s="221">
        <v>352847</v>
      </c>
      <c r="AX24" s="221">
        <v>88384</v>
      </c>
      <c r="AY24" s="125">
        <v>271903</v>
      </c>
      <c r="AZ24" s="125">
        <v>243202</v>
      </c>
      <c r="BA24" s="125">
        <v>28701</v>
      </c>
    </row>
    <row r="25" spans="1:55" s="120" customFormat="1" ht="6" customHeight="1" thickBot="1">
      <c r="A25" s="367"/>
      <c r="B25" s="368"/>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220"/>
      <c r="AJ25" s="367"/>
      <c r="AK25" s="367"/>
      <c r="AL25" s="367"/>
      <c r="AM25" s="367"/>
      <c r="AN25" s="367"/>
      <c r="AO25" s="220"/>
      <c r="AP25" s="367"/>
      <c r="AQ25" s="367"/>
      <c r="AR25" s="367"/>
      <c r="AS25" s="367"/>
      <c r="AT25" s="367"/>
      <c r="AU25" s="367"/>
      <c r="AV25" s="367"/>
      <c r="AW25" s="367"/>
      <c r="AX25" s="367"/>
      <c r="AY25" s="367"/>
      <c r="AZ25" s="367"/>
      <c r="BA25" s="367"/>
    </row>
    <row r="26" spans="1:55" s="120" customFormat="1">
      <c r="C26" s="369"/>
      <c r="D26" s="121"/>
      <c r="E26" s="370"/>
      <c r="F26" s="370"/>
      <c r="G26" s="370"/>
      <c r="H26" s="371"/>
      <c r="I26" s="371"/>
      <c r="J26" s="371"/>
      <c r="K26" s="371"/>
    </row>
    <row r="27" spans="1:55" s="120" customFormat="1" ht="12.75" thickBot="1">
      <c r="A27" s="169" t="s">
        <v>297</v>
      </c>
      <c r="B27" s="169"/>
      <c r="C27" s="369"/>
      <c r="D27" s="121"/>
      <c r="E27" s="370"/>
      <c r="F27" s="370"/>
      <c r="G27" s="370"/>
      <c r="H27" s="371"/>
      <c r="I27" s="371"/>
      <c r="J27" s="371"/>
      <c r="K27" s="371"/>
    </row>
    <row r="28" spans="1:55" s="352" customFormat="1" ht="18.75" customHeight="1">
      <c r="A28" s="353"/>
      <c r="B28" s="354"/>
      <c r="C28" s="355" t="s">
        <v>180</v>
      </c>
      <c r="D28" s="355"/>
      <c r="E28" s="355"/>
      <c r="F28" s="356" t="s">
        <v>165</v>
      </c>
      <c r="G28" s="355"/>
      <c r="H28" s="355"/>
      <c r="I28" s="356" t="s">
        <v>181</v>
      </c>
      <c r="J28" s="355"/>
      <c r="K28" s="355"/>
      <c r="L28" s="356" t="s">
        <v>182</v>
      </c>
      <c r="M28" s="355"/>
      <c r="N28" s="355"/>
      <c r="O28" s="356" t="s">
        <v>166</v>
      </c>
      <c r="P28" s="355"/>
      <c r="Q28" s="355"/>
      <c r="R28" s="356" t="s">
        <v>167</v>
      </c>
      <c r="S28" s="355"/>
      <c r="T28" s="355"/>
      <c r="U28" s="356" t="s">
        <v>168</v>
      </c>
      <c r="V28" s="355"/>
      <c r="W28" s="355"/>
      <c r="X28" s="356" t="s">
        <v>169</v>
      </c>
      <c r="Y28" s="355"/>
      <c r="Z28" s="355"/>
      <c r="AA28" s="356" t="s">
        <v>170</v>
      </c>
      <c r="AB28" s="355"/>
      <c r="AC28" s="355"/>
      <c r="AD28" s="356" t="s">
        <v>171</v>
      </c>
      <c r="AE28" s="355"/>
      <c r="AF28" s="355"/>
      <c r="AG28" s="357" t="s">
        <v>172</v>
      </c>
      <c r="AH28" s="355"/>
      <c r="AI28" s="355"/>
      <c r="AJ28" s="356" t="s">
        <v>173</v>
      </c>
      <c r="AK28" s="355"/>
      <c r="AL28" s="355"/>
      <c r="AM28" s="356" t="s">
        <v>174</v>
      </c>
      <c r="AN28" s="355"/>
      <c r="AO28" s="355"/>
      <c r="AP28" s="356" t="s">
        <v>175</v>
      </c>
      <c r="AQ28" s="355"/>
      <c r="AR28" s="355"/>
      <c r="AS28" s="356" t="s">
        <v>176</v>
      </c>
      <c r="AT28" s="355"/>
      <c r="AU28" s="355"/>
      <c r="AV28" s="356" t="s">
        <v>177</v>
      </c>
      <c r="AW28" s="355"/>
      <c r="AX28" s="355"/>
      <c r="AY28" s="358" t="s">
        <v>178</v>
      </c>
      <c r="AZ28" s="355"/>
      <c r="BA28" s="355"/>
    </row>
    <row r="29" spans="1:55" s="366" customFormat="1" ht="33.75">
      <c r="A29" s="359"/>
      <c r="B29" s="360" t="s">
        <v>280</v>
      </c>
      <c r="C29" s="361" t="s">
        <v>206</v>
      </c>
      <c r="D29" s="362" t="s">
        <v>164</v>
      </c>
      <c r="E29" s="363" t="s">
        <v>183</v>
      </c>
      <c r="F29" s="364" t="s">
        <v>206</v>
      </c>
      <c r="G29" s="362" t="s">
        <v>164</v>
      </c>
      <c r="H29" s="363" t="s">
        <v>183</v>
      </c>
      <c r="I29" s="364" t="s">
        <v>206</v>
      </c>
      <c r="J29" s="362" t="s">
        <v>164</v>
      </c>
      <c r="K29" s="362" t="s">
        <v>183</v>
      </c>
      <c r="L29" s="364" t="s">
        <v>206</v>
      </c>
      <c r="M29" s="362" t="s">
        <v>164</v>
      </c>
      <c r="N29" s="362" t="s">
        <v>183</v>
      </c>
      <c r="O29" s="364" t="s">
        <v>206</v>
      </c>
      <c r="P29" s="362" t="s">
        <v>164</v>
      </c>
      <c r="Q29" s="362" t="s">
        <v>183</v>
      </c>
      <c r="R29" s="364" t="s">
        <v>206</v>
      </c>
      <c r="S29" s="362" t="s">
        <v>164</v>
      </c>
      <c r="T29" s="362" t="s">
        <v>183</v>
      </c>
      <c r="U29" s="364" t="s">
        <v>206</v>
      </c>
      <c r="V29" s="362" t="s">
        <v>164</v>
      </c>
      <c r="W29" s="362" t="s">
        <v>183</v>
      </c>
      <c r="X29" s="364" t="s">
        <v>206</v>
      </c>
      <c r="Y29" s="362" t="s">
        <v>164</v>
      </c>
      <c r="Z29" s="362" t="s">
        <v>183</v>
      </c>
      <c r="AA29" s="364" t="s">
        <v>206</v>
      </c>
      <c r="AB29" s="362" t="s">
        <v>164</v>
      </c>
      <c r="AC29" s="362" t="s">
        <v>183</v>
      </c>
      <c r="AD29" s="364" t="s">
        <v>206</v>
      </c>
      <c r="AE29" s="362" t="s">
        <v>164</v>
      </c>
      <c r="AF29" s="362" t="s">
        <v>183</v>
      </c>
      <c r="AG29" s="364" t="s">
        <v>206</v>
      </c>
      <c r="AH29" s="362" t="s">
        <v>164</v>
      </c>
      <c r="AI29" s="362" t="s">
        <v>183</v>
      </c>
      <c r="AJ29" s="364" t="s">
        <v>206</v>
      </c>
      <c r="AK29" s="362" t="s">
        <v>164</v>
      </c>
      <c r="AL29" s="362" t="s">
        <v>183</v>
      </c>
      <c r="AM29" s="364" t="s">
        <v>206</v>
      </c>
      <c r="AN29" s="362" t="s">
        <v>164</v>
      </c>
      <c r="AO29" s="362" t="s">
        <v>183</v>
      </c>
      <c r="AP29" s="364" t="s">
        <v>206</v>
      </c>
      <c r="AQ29" s="362" t="s">
        <v>164</v>
      </c>
      <c r="AR29" s="362" t="s">
        <v>183</v>
      </c>
      <c r="AS29" s="364" t="s">
        <v>206</v>
      </c>
      <c r="AT29" s="362" t="s">
        <v>164</v>
      </c>
      <c r="AU29" s="362" t="s">
        <v>183</v>
      </c>
      <c r="AV29" s="364" t="s">
        <v>206</v>
      </c>
      <c r="AW29" s="362" t="s">
        <v>164</v>
      </c>
      <c r="AX29" s="362" t="s">
        <v>183</v>
      </c>
      <c r="AY29" s="364" t="s">
        <v>206</v>
      </c>
      <c r="AZ29" s="362" t="s">
        <v>164</v>
      </c>
      <c r="BA29" s="365" t="s">
        <v>183</v>
      </c>
      <c r="BB29" s="372"/>
      <c r="BC29" s="372"/>
    </row>
    <row r="30" spans="1:55" s="221" customFormat="1" ht="16.5" customHeight="1">
      <c r="A30" s="289" t="s">
        <v>316</v>
      </c>
      <c r="B30" s="219">
        <v>2</v>
      </c>
      <c r="C30" s="125">
        <v>203506</v>
      </c>
      <c r="D30" s="221">
        <v>174830</v>
      </c>
      <c r="E30" s="221">
        <v>28676</v>
      </c>
      <c r="F30" s="221" t="s">
        <v>207</v>
      </c>
      <c r="G30" s="221" t="s">
        <v>207</v>
      </c>
      <c r="H30" s="221" t="s">
        <v>207</v>
      </c>
      <c r="I30" s="221">
        <v>243974</v>
      </c>
      <c r="J30" s="221">
        <v>209318</v>
      </c>
      <c r="K30" s="221">
        <v>34656</v>
      </c>
      <c r="L30" s="221">
        <v>210525</v>
      </c>
      <c r="M30" s="221">
        <v>178002</v>
      </c>
      <c r="N30" s="221">
        <v>32523</v>
      </c>
      <c r="O30" s="221">
        <v>332539</v>
      </c>
      <c r="P30" s="221">
        <v>302376</v>
      </c>
      <c r="Q30" s="221">
        <v>30163</v>
      </c>
      <c r="R30" s="221">
        <v>272514</v>
      </c>
      <c r="S30" s="221">
        <v>224444</v>
      </c>
      <c r="T30" s="221">
        <v>48070</v>
      </c>
      <c r="U30" s="221">
        <v>189346</v>
      </c>
      <c r="V30" s="221">
        <v>168251</v>
      </c>
      <c r="W30" s="221">
        <v>21095</v>
      </c>
      <c r="X30" s="125">
        <v>156698</v>
      </c>
      <c r="Y30" s="125">
        <v>140937</v>
      </c>
      <c r="Z30" s="125">
        <v>15761</v>
      </c>
      <c r="AA30" s="221">
        <v>259720</v>
      </c>
      <c r="AB30" s="221">
        <v>210908</v>
      </c>
      <c r="AC30" s="221">
        <v>48812</v>
      </c>
      <c r="AD30" s="221">
        <v>202455</v>
      </c>
      <c r="AE30" s="221">
        <v>150639</v>
      </c>
      <c r="AF30" s="221">
        <v>51816</v>
      </c>
      <c r="AG30" s="125">
        <v>241763</v>
      </c>
      <c r="AH30" s="125">
        <v>191545</v>
      </c>
      <c r="AI30" s="125">
        <v>50218</v>
      </c>
      <c r="AJ30" s="125">
        <v>96773</v>
      </c>
      <c r="AK30" s="125">
        <v>93836</v>
      </c>
      <c r="AL30" s="125">
        <v>2937</v>
      </c>
      <c r="AM30" s="125">
        <v>130609</v>
      </c>
      <c r="AN30" s="125">
        <v>124154</v>
      </c>
      <c r="AO30" s="125">
        <v>6455</v>
      </c>
      <c r="AP30" s="221">
        <v>338590</v>
      </c>
      <c r="AQ30" s="221">
        <v>272060</v>
      </c>
      <c r="AR30" s="221">
        <v>66530</v>
      </c>
      <c r="AS30" s="125">
        <v>260765</v>
      </c>
      <c r="AT30" s="125">
        <v>219426</v>
      </c>
      <c r="AU30" s="125">
        <v>41339</v>
      </c>
      <c r="AV30" s="221">
        <v>296491</v>
      </c>
      <c r="AW30" s="221">
        <v>229226</v>
      </c>
      <c r="AX30" s="221">
        <v>67265</v>
      </c>
      <c r="AY30" s="125">
        <v>165052</v>
      </c>
      <c r="AZ30" s="125">
        <v>149553</v>
      </c>
      <c r="BA30" s="125">
        <v>15499</v>
      </c>
    </row>
    <row r="31" spans="1:55" s="221" customFormat="1" ht="16.5" customHeight="1">
      <c r="A31" s="289"/>
      <c r="B31" s="219">
        <v>3</v>
      </c>
      <c r="C31" s="125">
        <v>210059</v>
      </c>
      <c r="D31" s="221">
        <v>181572</v>
      </c>
      <c r="E31" s="221">
        <v>28487</v>
      </c>
      <c r="F31" s="221" t="s">
        <v>207</v>
      </c>
      <c r="G31" s="221" t="s">
        <v>207</v>
      </c>
      <c r="H31" s="221" t="s">
        <v>207</v>
      </c>
      <c r="I31" s="221">
        <v>257452</v>
      </c>
      <c r="J31" s="221">
        <v>234535</v>
      </c>
      <c r="K31" s="221">
        <v>22917</v>
      </c>
      <c r="L31" s="221">
        <v>215148</v>
      </c>
      <c r="M31" s="221">
        <v>181584</v>
      </c>
      <c r="N31" s="221">
        <v>33564</v>
      </c>
      <c r="O31" s="221">
        <v>340959</v>
      </c>
      <c r="P31" s="221">
        <v>301791</v>
      </c>
      <c r="Q31" s="221">
        <v>39168</v>
      </c>
      <c r="R31" s="221">
        <v>346838</v>
      </c>
      <c r="S31" s="221">
        <v>289252</v>
      </c>
      <c r="T31" s="221">
        <v>57586</v>
      </c>
      <c r="U31" s="221">
        <v>222486</v>
      </c>
      <c r="V31" s="221">
        <v>194886</v>
      </c>
      <c r="W31" s="221">
        <v>27600</v>
      </c>
      <c r="X31" s="125">
        <v>157740</v>
      </c>
      <c r="Y31" s="125">
        <v>143192</v>
      </c>
      <c r="Z31" s="125">
        <v>14548</v>
      </c>
      <c r="AA31" s="221">
        <v>268774</v>
      </c>
      <c r="AB31" s="221">
        <v>213356</v>
      </c>
      <c r="AC31" s="221">
        <v>55418</v>
      </c>
      <c r="AD31" s="221">
        <v>202183</v>
      </c>
      <c r="AE31" s="221">
        <v>178619</v>
      </c>
      <c r="AF31" s="221">
        <v>23564</v>
      </c>
      <c r="AG31" s="125">
        <v>244168</v>
      </c>
      <c r="AH31" s="125">
        <v>205311</v>
      </c>
      <c r="AI31" s="125">
        <v>38857</v>
      </c>
      <c r="AJ31" s="125">
        <v>98556</v>
      </c>
      <c r="AK31" s="125">
        <v>96255</v>
      </c>
      <c r="AL31" s="125">
        <v>2301</v>
      </c>
      <c r="AM31" s="125">
        <v>131296</v>
      </c>
      <c r="AN31" s="125">
        <v>125198</v>
      </c>
      <c r="AO31" s="125">
        <v>6098</v>
      </c>
      <c r="AP31" s="221">
        <v>343077</v>
      </c>
      <c r="AQ31" s="221">
        <v>272666</v>
      </c>
      <c r="AR31" s="221">
        <v>70411</v>
      </c>
      <c r="AS31" s="125">
        <v>268436</v>
      </c>
      <c r="AT31" s="125">
        <v>228265</v>
      </c>
      <c r="AU31" s="125">
        <v>40171</v>
      </c>
      <c r="AV31" s="221">
        <v>315944</v>
      </c>
      <c r="AW31" s="221">
        <v>251165</v>
      </c>
      <c r="AX31" s="221">
        <v>64779</v>
      </c>
      <c r="AY31" s="125">
        <v>158123</v>
      </c>
      <c r="AZ31" s="125">
        <v>144738</v>
      </c>
      <c r="BA31" s="125">
        <v>13385</v>
      </c>
    </row>
    <row r="32" spans="1:55" s="221" customFormat="1" ht="16.5" customHeight="1">
      <c r="A32" s="289"/>
      <c r="B32" s="219">
        <v>4</v>
      </c>
      <c r="C32" s="125">
        <v>212417</v>
      </c>
      <c r="D32" s="221">
        <v>181246</v>
      </c>
      <c r="E32" s="221">
        <v>31171</v>
      </c>
      <c r="F32" s="221" t="s">
        <v>207</v>
      </c>
      <c r="G32" s="221" t="s">
        <v>207</v>
      </c>
      <c r="H32" s="221" t="s">
        <v>207</v>
      </c>
      <c r="I32" s="221">
        <v>245885</v>
      </c>
      <c r="J32" s="221">
        <v>210527</v>
      </c>
      <c r="K32" s="221">
        <v>35358</v>
      </c>
      <c r="L32" s="221">
        <v>235049</v>
      </c>
      <c r="M32" s="221">
        <v>191981</v>
      </c>
      <c r="N32" s="221">
        <v>43068</v>
      </c>
      <c r="O32" s="221">
        <v>369450</v>
      </c>
      <c r="P32" s="221">
        <v>333082</v>
      </c>
      <c r="Q32" s="221">
        <v>36368</v>
      </c>
      <c r="R32" s="221">
        <v>202436</v>
      </c>
      <c r="S32" s="221">
        <v>177014</v>
      </c>
      <c r="T32" s="221">
        <v>25422</v>
      </c>
      <c r="U32" s="221">
        <v>209313</v>
      </c>
      <c r="V32" s="221">
        <v>185768</v>
      </c>
      <c r="W32" s="221">
        <v>23545</v>
      </c>
      <c r="X32" s="125">
        <v>159394</v>
      </c>
      <c r="Y32" s="125">
        <v>144078</v>
      </c>
      <c r="Z32" s="125">
        <v>15316</v>
      </c>
      <c r="AA32" s="221">
        <v>275502</v>
      </c>
      <c r="AB32" s="221">
        <v>223218</v>
      </c>
      <c r="AC32" s="221">
        <v>52284</v>
      </c>
      <c r="AD32" s="221">
        <v>256734</v>
      </c>
      <c r="AE32" s="221">
        <v>204021</v>
      </c>
      <c r="AF32" s="221">
        <v>52713</v>
      </c>
      <c r="AG32" s="125">
        <v>252619</v>
      </c>
      <c r="AH32" s="125">
        <v>205396</v>
      </c>
      <c r="AI32" s="125">
        <v>47223</v>
      </c>
      <c r="AJ32" s="125">
        <v>96276</v>
      </c>
      <c r="AK32" s="125">
        <v>92537</v>
      </c>
      <c r="AL32" s="125">
        <v>3739</v>
      </c>
      <c r="AM32" s="125">
        <v>165382</v>
      </c>
      <c r="AN32" s="125">
        <v>151678</v>
      </c>
      <c r="AO32" s="125">
        <v>13704</v>
      </c>
      <c r="AP32" s="221">
        <v>325460</v>
      </c>
      <c r="AQ32" s="221">
        <v>262670</v>
      </c>
      <c r="AR32" s="221">
        <v>62790</v>
      </c>
      <c r="AS32" s="125">
        <v>280825</v>
      </c>
      <c r="AT32" s="125">
        <v>234269</v>
      </c>
      <c r="AU32" s="125">
        <v>46556</v>
      </c>
      <c r="AV32" s="221">
        <v>316047</v>
      </c>
      <c r="AW32" s="221">
        <v>232144</v>
      </c>
      <c r="AX32" s="221">
        <v>83903</v>
      </c>
      <c r="AY32" s="125">
        <v>165378</v>
      </c>
      <c r="AZ32" s="125">
        <v>150505</v>
      </c>
      <c r="BA32" s="125">
        <v>14873</v>
      </c>
    </row>
    <row r="33" spans="1:53" s="221" customFormat="1" ht="16.5" customHeight="1">
      <c r="B33" s="219">
        <v>5</v>
      </c>
      <c r="C33" s="125">
        <v>212469</v>
      </c>
      <c r="D33" s="221">
        <v>181642</v>
      </c>
      <c r="E33" s="221">
        <v>30827</v>
      </c>
      <c r="F33" s="221" t="s">
        <v>207</v>
      </c>
      <c r="G33" s="221" t="s">
        <v>207</v>
      </c>
      <c r="H33" s="221" t="s">
        <v>207</v>
      </c>
      <c r="I33" s="221">
        <v>245021</v>
      </c>
      <c r="J33" s="221">
        <v>204941</v>
      </c>
      <c r="K33" s="221">
        <v>40080</v>
      </c>
      <c r="L33" s="221">
        <v>238143</v>
      </c>
      <c r="M33" s="221">
        <v>197200</v>
      </c>
      <c r="N33" s="221">
        <v>40943</v>
      </c>
      <c r="O33" s="221">
        <v>373289</v>
      </c>
      <c r="P33" s="221">
        <v>314473</v>
      </c>
      <c r="Q33" s="221">
        <v>58816</v>
      </c>
      <c r="R33" s="221">
        <v>295341</v>
      </c>
      <c r="S33" s="221">
        <v>241823</v>
      </c>
      <c r="T33" s="221">
        <v>53518</v>
      </c>
      <c r="U33" s="221">
        <v>155450</v>
      </c>
      <c r="V33" s="221">
        <v>146181</v>
      </c>
      <c r="W33" s="221">
        <v>9269</v>
      </c>
      <c r="X33" s="125">
        <v>185469</v>
      </c>
      <c r="Y33" s="125">
        <v>162440</v>
      </c>
      <c r="Z33" s="125">
        <v>23029</v>
      </c>
      <c r="AA33" s="221">
        <v>319744</v>
      </c>
      <c r="AB33" s="221">
        <v>249912</v>
      </c>
      <c r="AC33" s="221">
        <v>69832</v>
      </c>
      <c r="AD33" s="221">
        <v>276367</v>
      </c>
      <c r="AE33" s="221">
        <v>230462</v>
      </c>
      <c r="AF33" s="221">
        <v>45905</v>
      </c>
      <c r="AG33" s="125">
        <v>260360</v>
      </c>
      <c r="AH33" s="125">
        <v>213588</v>
      </c>
      <c r="AI33" s="125">
        <v>46772</v>
      </c>
      <c r="AJ33" s="125">
        <v>110034</v>
      </c>
      <c r="AK33" s="125">
        <v>106156</v>
      </c>
      <c r="AL33" s="125">
        <v>3878</v>
      </c>
      <c r="AM33" s="125">
        <v>134681</v>
      </c>
      <c r="AN33" s="125">
        <v>126025</v>
      </c>
      <c r="AO33" s="125">
        <v>8656</v>
      </c>
      <c r="AP33" s="221">
        <v>312039</v>
      </c>
      <c r="AQ33" s="221">
        <v>245510</v>
      </c>
      <c r="AR33" s="221">
        <v>66529</v>
      </c>
      <c r="AS33" s="125">
        <v>266599</v>
      </c>
      <c r="AT33" s="125">
        <v>224969</v>
      </c>
      <c r="AU33" s="125">
        <v>41630</v>
      </c>
      <c r="AV33" s="221">
        <v>292101</v>
      </c>
      <c r="AW33" s="221">
        <v>234135</v>
      </c>
      <c r="AX33" s="221">
        <v>57966</v>
      </c>
      <c r="AY33" s="125">
        <v>157900</v>
      </c>
      <c r="AZ33" s="125">
        <v>143677</v>
      </c>
      <c r="BA33" s="125">
        <v>14223</v>
      </c>
    </row>
    <row r="34" spans="1:53" s="221" customFormat="1" ht="16.5" customHeight="1">
      <c r="A34" s="289"/>
      <c r="B34" s="219">
        <v>6</v>
      </c>
      <c r="C34" s="125">
        <v>223880</v>
      </c>
      <c r="D34" s="221">
        <v>189973</v>
      </c>
      <c r="E34" s="221">
        <v>33907</v>
      </c>
      <c r="F34" s="221">
        <v>208246</v>
      </c>
      <c r="G34" s="221">
        <v>170423</v>
      </c>
      <c r="H34" s="221">
        <v>37823</v>
      </c>
      <c r="I34" s="221">
        <v>269140</v>
      </c>
      <c r="J34" s="221">
        <v>227800</v>
      </c>
      <c r="K34" s="221">
        <v>41340</v>
      </c>
      <c r="L34" s="221">
        <v>257543</v>
      </c>
      <c r="M34" s="221">
        <v>210504</v>
      </c>
      <c r="N34" s="221">
        <v>47039</v>
      </c>
      <c r="O34" s="221">
        <v>374056</v>
      </c>
      <c r="P34" s="221">
        <v>313288</v>
      </c>
      <c r="Q34" s="221">
        <v>60768</v>
      </c>
      <c r="R34" s="221">
        <v>343444</v>
      </c>
      <c r="S34" s="221">
        <v>271213</v>
      </c>
      <c r="T34" s="221">
        <v>72231</v>
      </c>
      <c r="U34" s="221">
        <v>172960</v>
      </c>
      <c r="V34" s="221">
        <v>163156</v>
      </c>
      <c r="W34" s="221">
        <v>9804</v>
      </c>
      <c r="X34" s="125">
        <v>182990</v>
      </c>
      <c r="Y34" s="125">
        <v>160302</v>
      </c>
      <c r="Z34" s="125">
        <v>22688</v>
      </c>
      <c r="AA34" s="221">
        <v>326237</v>
      </c>
      <c r="AB34" s="221">
        <v>258542</v>
      </c>
      <c r="AC34" s="221">
        <v>67695</v>
      </c>
      <c r="AD34" s="221">
        <v>266500</v>
      </c>
      <c r="AE34" s="221">
        <v>215634</v>
      </c>
      <c r="AF34" s="221">
        <v>50866</v>
      </c>
      <c r="AG34" s="125">
        <v>249316</v>
      </c>
      <c r="AH34" s="125">
        <v>209163</v>
      </c>
      <c r="AI34" s="125">
        <v>40153</v>
      </c>
      <c r="AJ34" s="125">
        <v>119687</v>
      </c>
      <c r="AK34" s="125">
        <v>112823</v>
      </c>
      <c r="AL34" s="125">
        <v>6864</v>
      </c>
      <c r="AM34" s="125">
        <v>165788</v>
      </c>
      <c r="AN34" s="125">
        <v>146048</v>
      </c>
      <c r="AO34" s="125">
        <v>19740</v>
      </c>
      <c r="AP34" s="221">
        <v>334608</v>
      </c>
      <c r="AQ34" s="221">
        <v>263050</v>
      </c>
      <c r="AR34" s="221">
        <v>71558</v>
      </c>
      <c r="AS34" s="125">
        <v>267170</v>
      </c>
      <c r="AT34" s="125">
        <v>224710</v>
      </c>
      <c r="AU34" s="125">
        <v>42460</v>
      </c>
      <c r="AV34" s="125">
        <v>296734</v>
      </c>
      <c r="AW34" s="125">
        <v>238565</v>
      </c>
      <c r="AX34" s="125">
        <v>58169</v>
      </c>
      <c r="AY34" s="125">
        <v>141374</v>
      </c>
      <c r="AZ34" s="125">
        <v>132139</v>
      </c>
      <c r="BA34" s="125">
        <v>9235</v>
      </c>
    </row>
    <row r="35" spans="1:53" s="120" customFormat="1" ht="6" customHeight="1" thickBot="1">
      <c r="A35" s="367"/>
      <c r="B35" s="368"/>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220"/>
      <c r="AJ35" s="367"/>
      <c r="AK35" s="367"/>
      <c r="AL35" s="367"/>
      <c r="AM35" s="367"/>
      <c r="AN35" s="367"/>
      <c r="AO35" s="220"/>
      <c r="AP35" s="367"/>
      <c r="AQ35" s="367"/>
      <c r="AR35" s="367"/>
      <c r="AS35" s="367"/>
      <c r="AT35" s="367"/>
      <c r="AU35" s="367"/>
      <c r="AV35" s="367"/>
      <c r="AW35" s="367"/>
      <c r="AX35" s="367"/>
      <c r="AY35" s="367"/>
      <c r="AZ35" s="367"/>
      <c r="BA35" s="367"/>
    </row>
    <row r="36" spans="1:53" s="120" customFormat="1">
      <c r="A36" s="120" t="s">
        <v>282</v>
      </c>
      <c r="C36" s="369"/>
      <c r="D36" s="121"/>
      <c r="E36" s="373"/>
      <c r="F36" s="374"/>
      <c r="G36" s="373"/>
      <c r="H36" s="373"/>
      <c r="I36" s="374"/>
      <c r="J36" s="373"/>
      <c r="K36" s="373"/>
      <c r="AL36" s="121"/>
      <c r="AU36" s="121"/>
    </row>
    <row r="37" spans="1:53" s="120" customFormat="1">
      <c r="A37" s="1"/>
      <c r="B37" s="1"/>
      <c r="D37" s="375"/>
      <c r="E37" s="375"/>
      <c r="F37" s="375"/>
      <c r="G37" s="375"/>
      <c r="H37" s="375"/>
      <c r="I37" s="375"/>
      <c r="J37" s="375"/>
      <c r="K37" s="375"/>
    </row>
    <row r="38" spans="1:53" s="120" customFormat="1">
      <c r="A38" s="120" t="s">
        <v>293</v>
      </c>
      <c r="D38" s="375"/>
      <c r="E38" s="375"/>
      <c r="F38" s="375"/>
      <c r="G38" s="375"/>
      <c r="H38" s="375"/>
      <c r="I38" s="375"/>
      <c r="J38" s="375"/>
      <c r="K38" s="375"/>
    </row>
    <row r="39" spans="1:53" s="120" customFormat="1">
      <c r="A39" s="120" t="s">
        <v>322</v>
      </c>
      <c r="D39" s="375"/>
      <c r="E39" s="375"/>
      <c r="F39" s="375"/>
      <c r="G39" s="375"/>
      <c r="H39" s="375"/>
      <c r="I39" s="375"/>
      <c r="J39" s="375"/>
      <c r="K39" s="375"/>
    </row>
    <row r="40" spans="1:53" s="120" customFormat="1">
      <c r="D40" s="375"/>
      <c r="E40" s="375"/>
      <c r="F40" s="375"/>
      <c r="G40" s="375"/>
      <c r="H40" s="375"/>
      <c r="I40" s="375"/>
      <c r="J40" s="375"/>
      <c r="K40" s="375"/>
    </row>
    <row r="41" spans="1:53" s="120" customFormat="1">
      <c r="D41" s="375"/>
      <c r="E41" s="375"/>
      <c r="F41" s="375"/>
      <c r="G41" s="375"/>
      <c r="H41" s="375"/>
      <c r="I41" s="375"/>
      <c r="J41" s="375"/>
      <c r="K41" s="375"/>
    </row>
    <row r="42" spans="1:53" s="120" customFormat="1">
      <c r="D42" s="375"/>
      <c r="E42" s="375"/>
      <c r="F42" s="375"/>
      <c r="G42" s="375"/>
      <c r="H42" s="375"/>
      <c r="I42" s="375"/>
      <c r="J42" s="375"/>
      <c r="K42" s="375"/>
    </row>
    <row r="43" spans="1:53" s="120" customFormat="1">
      <c r="D43" s="375"/>
      <c r="E43" s="375"/>
      <c r="F43" s="375"/>
      <c r="G43" s="375"/>
      <c r="H43" s="375"/>
      <c r="I43" s="375"/>
      <c r="J43" s="375"/>
      <c r="K43" s="375"/>
    </row>
    <row r="44" spans="1:53" s="120" customFormat="1">
      <c r="D44" s="375"/>
      <c r="E44" s="375"/>
      <c r="F44" s="375"/>
      <c r="G44" s="375"/>
      <c r="H44" s="375"/>
      <c r="I44" s="375"/>
      <c r="J44" s="375"/>
      <c r="K44" s="375"/>
    </row>
    <row r="45" spans="1:53" s="120" customFormat="1">
      <c r="D45" s="375"/>
      <c r="E45" s="375"/>
      <c r="F45" s="375"/>
      <c r="G45" s="375"/>
      <c r="H45" s="375"/>
      <c r="I45" s="375"/>
      <c r="J45" s="375"/>
      <c r="K45" s="375"/>
    </row>
    <row r="46" spans="1:53" s="120" customFormat="1">
      <c r="D46" s="375"/>
      <c r="E46" s="375"/>
      <c r="F46" s="375"/>
      <c r="G46" s="375"/>
      <c r="H46" s="375"/>
      <c r="I46" s="375"/>
      <c r="J46" s="375"/>
      <c r="K46" s="375"/>
    </row>
    <row r="48" spans="1:53" s="120" customFormat="1"/>
    <row r="49" spans="1:11">
      <c r="C49" s="373"/>
      <c r="D49" s="374"/>
      <c r="E49" s="373"/>
      <c r="F49" s="373"/>
      <c r="G49" s="374"/>
      <c r="H49" s="373"/>
      <c r="I49" s="373"/>
      <c r="J49" s="374"/>
      <c r="K49" s="373"/>
    </row>
    <row r="50" spans="1:11">
      <c r="C50" s="375"/>
      <c r="D50" s="375"/>
      <c r="E50" s="375"/>
      <c r="F50" s="375"/>
      <c r="G50" s="375"/>
      <c r="H50" s="375"/>
      <c r="I50" s="375"/>
      <c r="J50" s="375"/>
      <c r="K50" s="375"/>
    </row>
    <row r="51" spans="1:11">
      <c r="C51" s="375"/>
      <c r="D51" s="375"/>
      <c r="E51" s="375"/>
      <c r="F51" s="375"/>
      <c r="G51" s="375"/>
      <c r="H51" s="375"/>
      <c r="I51" s="375"/>
      <c r="J51" s="375"/>
      <c r="K51" s="375"/>
    </row>
    <row r="52" spans="1:11">
      <c r="C52" s="376"/>
      <c r="D52" s="376"/>
      <c r="E52" s="376"/>
      <c r="F52" s="376"/>
      <c r="G52" s="376"/>
      <c r="H52" s="376"/>
      <c r="I52" s="376"/>
      <c r="J52" s="376"/>
      <c r="K52" s="376"/>
    </row>
    <row r="53" spans="1:11">
      <c r="A53" s="377"/>
      <c r="B53" s="377"/>
      <c r="C53" s="375"/>
      <c r="D53" s="375"/>
      <c r="E53" s="375"/>
      <c r="F53" s="375"/>
      <c r="G53" s="375"/>
      <c r="H53" s="375"/>
      <c r="I53" s="375"/>
      <c r="J53" s="375"/>
      <c r="K53" s="375"/>
    </row>
    <row r="54" spans="1:11">
      <c r="A54" s="120"/>
      <c r="B54" s="120"/>
      <c r="C54" s="375"/>
      <c r="D54" s="375"/>
      <c r="E54" s="375"/>
      <c r="F54" s="375"/>
      <c r="G54" s="375"/>
      <c r="H54" s="375"/>
      <c r="I54" s="375"/>
      <c r="J54" s="375"/>
      <c r="K54" s="375"/>
    </row>
    <row r="55" spans="1:11">
      <c r="A55" s="120"/>
      <c r="B55" s="120"/>
      <c r="C55" s="375"/>
      <c r="D55" s="375"/>
      <c r="E55" s="375"/>
      <c r="F55" s="375"/>
      <c r="G55" s="375"/>
      <c r="H55" s="375"/>
      <c r="I55" s="375"/>
      <c r="J55" s="375"/>
      <c r="K55" s="375"/>
    </row>
    <row r="56" spans="1:11">
      <c r="A56" s="120"/>
      <c r="B56" s="120"/>
      <c r="C56" s="375"/>
      <c r="D56" s="375"/>
      <c r="E56" s="375"/>
      <c r="F56" s="375"/>
      <c r="G56" s="375"/>
      <c r="H56" s="375"/>
      <c r="I56" s="375"/>
      <c r="J56" s="375"/>
      <c r="K56" s="375"/>
    </row>
    <row r="57" spans="1:11">
      <c r="A57" s="120"/>
      <c r="B57" s="120"/>
      <c r="C57" s="375"/>
      <c r="D57" s="375"/>
      <c r="E57" s="375"/>
      <c r="F57" s="375"/>
      <c r="G57" s="375"/>
      <c r="H57" s="375"/>
      <c r="I57" s="375"/>
      <c r="J57" s="375"/>
      <c r="K57" s="375"/>
    </row>
    <row r="58" spans="1:11">
      <c r="A58" s="120"/>
      <c r="B58" s="120"/>
      <c r="C58" s="375"/>
      <c r="D58" s="375"/>
      <c r="E58" s="375"/>
      <c r="F58" s="375"/>
      <c r="G58" s="375"/>
      <c r="H58" s="375"/>
      <c r="I58" s="375"/>
      <c r="J58" s="375"/>
      <c r="K58" s="375"/>
    </row>
    <row r="59" spans="1:11">
      <c r="A59" s="120"/>
      <c r="B59" s="120"/>
      <c r="C59" s="375"/>
      <c r="D59" s="375"/>
      <c r="E59" s="375"/>
      <c r="F59" s="375"/>
      <c r="G59" s="375"/>
      <c r="H59" s="375"/>
      <c r="I59" s="375"/>
      <c r="J59" s="375"/>
      <c r="K59" s="375"/>
    </row>
    <row r="60" spans="1:11">
      <c r="A60" s="120"/>
      <c r="B60" s="120"/>
      <c r="C60" s="375"/>
      <c r="D60" s="375"/>
      <c r="E60" s="375"/>
      <c r="F60" s="375"/>
      <c r="G60" s="375"/>
      <c r="H60" s="375"/>
      <c r="I60" s="375"/>
      <c r="J60" s="375"/>
      <c r="K60" s="375"/>
    </row>
    <row r="61" spans="1:11">
      <c r="A61" s="120"/>
      <c r="B61" s="120"/>
      <c r="C61" s="375"/>
      <c r="D61" s="375"/>
      <c r="E61" s="375"/>
      <c r="F61" s="375"/>
      <c r="G61" s="375"/>
      <c r="H61" s="375"/>
      <c r="I61" s="375"/>
      <c r="J61" s="375"/>
      <c r="K61" s="375"/>
    </row>
    <row r="62" spans="1:11">
      <c r="A62" s="120"/>
      <c r="B62" s="120"/>
      <c r="C62" s="375"/>
      <c r="D62" s="375"/>
      <c r="E62" s="375"/>
      <c r="F62" s="375"/>
      <c r="G62" s="375"/>
      <c r="H62" s="375"/>
      <c r="I62" s="375"/>
      <c r="J62" s="375"/>
      <c r="K62" s="375"/>
    </row>
    <row r="63" spans="1:11">
      <c r="A63" s="120"/>
      <c r="B63" s="120"/>
      <c r="C63" s="375"/>
      <c r="D63" s="375"/>
      <c r="E63" s="375"/>
      <c r="F63" s="375"/>
      <c r="G63" s="375"/>
      <c r="H63" s="375"/>
      <c r="I63" s="375"/>
      <c r="J63" s="375"/>
      <c r="K63" s="375"/>
    </row>
    <row r="64" spans="1:11">
      <c r="A64" s="120"/>
      <c r="B64" s="120"/>
      <c r="C64" s="375"/>
      <c r="D64" s="375"/>
      <c r="E64" s="375"/>
      <c r="F64" s="375"/>
      <c r="G64" s="375"/>
      <c r="H64" s="375"/>
      <c r="I64" s="375"/>
      <c r="J64" s="375"/>
      <c r="K64" s="375"/>
    </row>
    <row r="65" spans="1:11">
      <c r="A65" s="120"/>
      <c r="B65" s="120"/>
      <c r="C65" s="375"/>
      <c r="D65" s="375"/>
      <c r="E65" s="375"/>
      <c r="F65" s="375"/>
      <c r="G65" s="375"/>
      <c r="H65" s="375"/>
      <c r="I65" s="375"/>
      <c r="J65" s="375"/>
      <c r="K65" s="375"/>
    </row>
    <row r="66" spans="1:11">
      <c r="A66" s="120"/>
      <c r="B66" s="120"/>
      <c r="C66" s="375"/>
      <c r="D66" s="375"/>
      <c r="E66" s="375"/>
      <c r="F66" s="375"/>
      <c r="G66" s="375"/>
      <c r="H66" s="375"/>
      <c r="I66" s="375"/>
      <c r="J66" s="375"/>
      <c r="K66" s="375"/>
    </row>
    <row r="67" spans="1:11">
      <c r="A67" s="120"/>
      <c r="B67" s="120"/>
      <c r="C67" s="375"/>
      <c r="D67" s="375"/>
      <c r="E67" s="375"/>
      <c r="F67" s="375"/>
      <c r="G67" s="375"/>
      <c r="H67" s="375"/>
      <c r="I67" s="375"/>
      <c r="J67" s="375"/>
      <c r="K67" s="375"/>
    </row>
  </sheetData>
  <phoneticPr fontId="1"/>
  <pageMargins left="0.59055118110236227" right="0.59055118110236227" top="0.78740157480314965" bottom="0.59055118110236227" header="0.23622047244094491" footer="0.51181102362204722"/>
  <pageSetup paperSize="9" scale="60" fitToWidth="0" orientation="landscape" r:id="rId1"/>
  <headerFooter alignWithMargins="0"/>
  <colBreaks count="2" manualBreakCount="2">
    <brk id="26" max="49" man="1"/>
    <brk id="5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67"/>
  <sheetViews>
    <sheetView view="pageBreakPreview" topLeftCell="A9" zoomScaleNormal="100" zoomScaleSheetLayoutView="100" workbookViewId="0">
      <selection activeCell="B9" sqref="B9"/>
    </sheetView>
  </sheetViews>
  <sheetFormatPr defaultColWidth="6.125" defaultRowHeight="11.25"/>
  <cols>
    <col min="1" max="2" width="5.625" style="1" customWidth="1"/>
    <col min="3" max="53" width="8.125" style="1" customWidth="1"/>
    <col min="54" max="16384" width="6.125" style="1"/>
  </cols>
  <sheetData>
    <row r="1" spans="1:53" s="41" customFormat="1" ht="14.25">
      <c r="A1" s="42" t="s">
        <v>287</v>
      </c>
      <c r="B1" s="42"/>
    </row>
    <row r="2" spans="1:53" s="41" customFormat="1" ht="14.25">
      <c r="A2" s="42"/>
      <c r="B2" s="42"/>
    </row>
    <row r="3" spans="1:53" s="41" customFormat="1" ht="14.25">
      <c r="A3" s="226" t="s">
        <v>356</v>
      </c>
      <c r="B3" s="226"/>
      <c r="C3" s="351" t="s">
        <v>281</v>
      </c>
    </row>
    <row r="4" spans="1:53" ht="14.25">
      <c r="A4" s="13"/>
      <c r="B4" s="13"/>
      <c r="C4" s="74"/>
    </row>
    <row r="5" spans="1:53" ht="22.5" customHeight="1">
      <c r="A5" s="1" t="s">
        <v>277</v>
      </c>
    </row>
    <row r="6" spans="1:53" s="120" customFormat="1"/>
    <row r="7" spans="1:53" s="352" customFormat="1" ht="18" customHeight="1" thickBot="1">
      <c r="A7" s="175" t="s">
        <v>295</v>
      </c>
      <c r="B7" s="175"/>
    </row>
    <row r="8" spans="1:53" s="352" customFormat="1" ht="18.75" customHeight="1">
      <c r="A8" s="353"/>
      <c r="B8" s="354"/>
      <c r="C8" s="355" t="s">
        <v>180</v>
      </c>
      <c r="D8" s="355"/>
      <c r="E8" s="355"/>
      <c r="F8" s="356" t="s">
        <v>165</v>
      </c>
      <c r="G8" s="355"/>
      <c r="H8" s="355"/>
      <c r="I8" s="356" t="s">
        <v>181</v>
      </c>
      <c r="J8" s="355"/>
      <c r="K8" s="355"/>
      <c r="L8" s="356" t="s">
        <v>182</v>
      </c>
      <c r="M8" s="355"/>
      <c r="N8" s="355"/>
      <c r="O8" s="356" t="s">
        <v>166</v>
      </c>
      <c r="P8" s="355"/>
      <c r="Q8" s="355"/>
      <c r="R8" s="356" t="s">
        <v>167</v>
      </c>
      <c r="S8" s="355"/>
      <c r="T8" s="355"/>
      <c r="U8" s="356" t="s">
        <v>168</v>
      </c>
      <c r="V8" s="355"/>
      <c r="W8" s="355"/>
      <c r="X8" s="356" t="s">
        <v>169</v>
      </c>
      <c r="Y8" s="355"/>
      <c r="Z8" s="355"/>
      <c r="AA8" s="356" t="s">
        <v>170</v>
      </c>
      <c r="AB8" s="355"/>
      <c r="AC8" s="355"/>
      <c r="AD8" s="356" t="s">
        <v>171</v>
      </c>
      <c r="AE8" s="355"/>
      <c r="AF8" s="355"/>
      <c r="AG8" s="357" t="s">
        <v>172</v>
      </c>
      <c r="AH8" s="355"/>
      <c r="AI8" s="355"/>
      <c r="AJ8" s="356" t="s">
        <v>173</v>
      </c>
      <c r="AK8" s="355"/>
      <c r="AL8" s="355"/>
      <c r="AM8" s="356" t="s">
        <v>174</v>
      </c>
      <c r="AN8" s="355"/>
      <c r="AO8" s="355"/>
      <c r="AP8" s="356" t="s">
        <v>175</v>
      </c>
      <c r="AQ8" s="355"/>
      <c r="AR8" s="355"/>
      <c r="AS8" s="356" t="s">
        <v>176</v>
      </c>
      <c r="AT8" s="355"/>
      <c r="AU8" s="355"/>
      <c r="AV8" s="356" t="s">
        <v>177</v>
      </c>
      <c r="AW8" s="355"/>
      <c r="AX8" s="355"/>
      <c r="AY8" s="358" t="s">
        <v>178</v>
      </c>
      <c r="AZ8" s="355"/>
      <c r="BA8" s="355"/>
    </row>
    <row r="9" spans="1:53" s="366" customFormat="1" ht="33.75">
      <c r="A9" s="359"/>
      <c r="B9" s="360" t="s">
        <v>280</v>
      </c>
      <c r="C9" s="361" t="s">
        <v>206</v>
      </c>
      <c r="D9" s="362" t="s">
        <v>164</v>
      </c>
      <c r="E9" s="363" t="s">
        <v>183</v>
      </c>
      <c r="F9" s="364" t="s">
        <v>206</v>
      </c>
      <c r="G9" s="362" t="s">
        <v>164</v>
      </c>
      <c r="H9" s="363" t="s">
        <v>183</v>
      </c>
      <c r="I9" s="364" t="s">
        <v>206</v>
      </c>
      <c r="J9" s="362" t="s">
        <v>164</v>
      </c>
      <c r="K9" s="362" t="s">
        <v>183</v>
      </c>
      <c r="L9" s="364" t="s">
        <v>206</v>
      </c>
      <c r="M9" s="362" t="s">
        <v>164</v>
      </c>
      <c r="N9" s="362" t="s">
        <v>183</v>
      </c>
      <c r="O9" s="364" t="s">
        <v>206</v>
      </c>
      <c r="P9" s="362" t="s">
        <v>164</v>
      </c>
      <c r="Q9" s="362" t="s">
        <v>183</v>
      </c>
      <c r="R9" s="364" t="s">
        <v>206</v>
      </c>
      <c r="S9" s="362" t="s">
        <v>164</v>
      </c>
      <c r="T9" s="362" t="s">
        <v>183</v>
      </c>
      <c r="U9" s="364" t="s">
        <v>206</v>
      </c>
      <c r="V9" s="362" t="s">
        <v>164</v>
      </c>
      <c r="W9" s="362" t="s">
        <v>183</v>
      </c>
      <c r="X9" s="364" t="s">
        <v>206</v>
      </c>
      <c r="Y9" s="362" t="s">
        <v>164</v>
      </c>
      <c r="Z9" s="362" t="s">
        <v>183</v>
      </c>
      <c r="AA9" s="364" t="s">
        <v>206</v>
      </c>
      <c r="AB9" s="362" t="s">
        <v>164</v>
      </c>
      <c r="AC9" s="362" t="s">
        <v>183</v>
      </c>
      <c r="AD9" s="364" t="s">
        <v>206</v>
      </c>
      <c r="AE9" s="362" t="s">
        <v>164</v>
      </c>
      <c r="AF9" s="362" t="s">
        <v>183</v>
      </c>
      <c r="AG9" s="364" t="s">
        <v>206</v>
      </c>
      <c r="AH9" s="362" t="s">
        <v>164</v>
      </c>
      <c r="AI9" s="362" t="s">
        <v>183</v>
      </c>
      <c r="AJ9" s="364" t="s">
        <v>206</v>
      </c>
      <c r="AK9" s="362" t="s">
        <v>164</v>
      </c>
      <c r="AL9" s="362" t="s">
        <v>183</v>
      </c>
      <c r="AM9" s="364" t="s">
        <v>206</v>
      </c>
      <c r="AN9" s="362" t="s">
        <v>164</v>
      </c>
      <c r="AO9" s="362" t="s">
        <v>183</v>
      </c>
      <c r="AP9" s="364" t="s">
        <v>206</v>
      </c>
      <c r="AQ9" s="362" t="s">
        <v>164</v>
      </c>
      <c r="AR9" s="362" t="s">
        <v>183</v>
      </c>
      <c r="AS9" s="364" t="s">
        <v>206</v>
      </c>
      <c r="AT9" s="362" t="s">
        <v>164</v>
      </c>
      <c r="AU9" s="362" t="s">
        <v>183</v>
      </c>
      <c r="AV9" s="364" t="s">
        <v>206</v>
      </c>
      <c r="AW9" s="362" t="s">
        <v>164</v>
      </c>
      <c r="AX9" s="362" t="s">
        <v>183</v>
      </c>
      <c r="AY9" s="364" t="s">
        <v>206</v>
      </c>
      <c r="AZ9" s="362" t="s">
        <v>164</v>
      </c>
      <c r="BA9" s="365" t="s">
        <v>183</v>
      </c>
    </row>
    <row r="10" spans="1:53" s="221" customFormat="1" ht="16.5" customHeight="1">
      <c r="A10" s="289" t="s">
        <v>316</v>
      </c>
      <c r="B10" s="219">
        <v>2</v>
      </c>
      <c r="C10" s="125">
        <v>324788</v>
      </c>
      <c r="D10" s="221">
        <v>267665</v>
      </c>
      <c r="E10" s="221">
        <v>57123</v>
      </c>
      <c r="F10" s="221" t="s">
        <v>207</v>
      </c>
      <c r="G10" s="221" t="s">
        <v>207</v>
      </c>
      <c r="H10" s="221" t="s">
        <v>207</v>
      </c>
      <c r="I10" s="221">
        <v>425487</v>
      </c>
      <c r="J10" s="221">
        <v>330482</v>
      </c>
      <c r="K10" s="221">
        <v>95005</v>
      </c>
      <c r="L10" s="221">
        <v>337849</v>
      </c>
      <c r="M10" s="221">
        <v>271464</v>
      </c>
      <c r="N10" s="221">
        <v>66385</v>
      </c>
      <c r="O10" s="221">
        <v>525613</v>
      </c>
      <c r="P10" s="221">
        <v>492965</v>
      </c>
      <c r="Q10" s="221">
        <v>32648</v>
      </c>
      <c r="R10" s="221">
        <v>417275</v>
      </c>
      <c r="S10" s="221">
        <v>342177</v>
      </c>
      <c r="T10" s="221">
        <v>75098</v>
      </c>
      <c r="U10" s="221">
        <v>349291</v>
      </c>
      <c r="V10" s="221">
        <v>291429</v>
      </c>
      <c r="W10" s="221">
        <v>57862</v>
      </c>
      <c r="X10" s="125">
        <v>256281</v>
      </c>
      <c r="Y10" s="125">
        <v>218571</v>
      </c>
      <c r="Z10" s="125">
        <v>37710</v>
      </c>
      <c r="AA10" s="221">
        <v>384124</v>
      </c>
      <c r="AB10" s="221">
        <v>304290</v>
      </c>
      <c r="AC10" s="221">
        <v>79834</v>
      </c>
      <c r="AD10" s="221">
        <v>216059</v>
      </c>
      <c r="AE10" s="221">
        <v>189240</v>
      </c>
      <c r="AF10" s="221">
        <v>26819</v>
      </c>
      <c r="AG10" s="125">
        <v>429060</v>
      </c>
      <c r="AH10" s="125">
        <v>342319</v>
      </c>
      <c r="AI10" s="125">
        <v>86741</v>
      </c>
      <c r="AJ10" s="125">
        <v>136748</v>
      </c>
      <c r="AK10" s="125">
        <v>130982</v>
      </c>
      <c r="AL10" s="125">
        <v>5766</v>
      </c>
      <c r="AM10" s="125">
        <v>199826</v>
      </c>
      <c r="AN10" s="125">
        <v>178059</v>
      </c>
      <c r="AO10" s="125">
        <v>21767</v>
      </c>
      <c r="AP10" s="221">
        <v>528644</v>
      </c>
      <c r="AQ10" s="221">
        <v>398471</v>
      </c>
      <c r="AR10" s="221">
        <v>130173</v>
      </c>
      <c r="AS10" s="125">
        <v>328558</v>
      </c>
      <c r="AT10" s="125">
        <v>277786</v>
      </c>
      <c r="AU10" s="125">
        <v>50772</v>
      </c>
      <c r="AV10" s="221">
        <v>370702</v>
      </c>
      <c r="AW10" s="221">
        <v>284870</v>
      </c>
      <c r="AX10" s="221">
        <v>85832</v>
      </c>
      <c r="AY10" s="125">
        <v>228564</v>
      </c>
      <c r="AZ10" s="125">
        <v>203506</v>
      </c>
      <c r="BA10" s="125">
        <v>25058</v>
      </c>
    </row>
    <row r="11" spans="1:53" s="221" customFormat="1" ht="16.5" customHeight="1">
      <c r="A11" s="289"/>
      <c r="B11" s="219">
        <v>3</v>
      </c>
      <c r="C11" s="125">
        <v>322213</v>
      </c>
      <c r="D11" s="221">
        <v>266288</v>
      </c>
      <c r="E11" s="221">
        <v>55925</v>
      </c>
      <c r="F11" s="221" t="s">
        <v>207</v>
      </c>
      <c r="G11" s="221" t="s">
        <v>207</v>
      </c>
      <c r="H11" s="221" t="s">
        <v>207</v>
      </c>
      <c r="I11" s="221">
        <v>407349</v>
      </c>
      <c r="J11" s="221">
        <v>323817</v>
      </c>
      <c r="K11" s="221">
        <v>83532</v>
      </c>
      <c r="L11" s="221">
        <v>351494</v>
      </c>
      <c r="M11" s="221">
        <v>281052</v>
      </c>
      <c r="N11" s="221">
        <v>70442</v>
      </c>
      <c r="O11" s="221">
        <v>509019</v>
      </c>
      <c r="P11" s="221">
        <v>485024</v>
      </c>
      <c r="Q11" s="221">
        <v>23995</v>
      </c>
      <c r="R11" s="221">
        <v>459174</v>
      </c>
      <c r="S11" s="221">
        <v>370404</v>
      </c>
      <c r="T11" s="221">
        <v>88770</v>
      </c>
      <c r="U11" s="221">
        <v>315773</v>
      </c>
      <c r="V11" s="221">
        <v>266579</v>
      </c>
      <c r="W11" s="221">
        <v>49194</v>
      </c>
      <c r="X11" s="125">
        <v>239565</v>
      </c>
      <c r="Y11" s="125">
        <v>205467</v>
      </c>
      <c r="Z11" s="125">
        <v>34098</v>
      </c>
      <c r="AA11" s="221">
        <v>364543</v>
      </c>
      <c r="AB11" s="221">
        <v>289017</v>
      </c>
      <c r="AC11" s="221">
        <v>75526</v>
      </c>
      <c r="AD11" s="221">
        <v>169374</v>
      </c>
      <c r="AE11" s="221">
        <v>149110</v>
      </c>
      <c r="AF11" s="221">
        <v>20264</v>
      </c>
      <c r="AG11" s="125">
        <v>458345</v>
      </c>
      <c r="AH11" s="125">
        <v>350705</v>
      </c>
      <c r="AI11" s="125">
        <v>107640</v>
      </c>
      <c r="AJ11" s="125">
        <v>150122</v>
      </c>
      <c r="AK11" s="125">
        <v>139591</v>
      </c>
      <c r="AL11" s="125">
        <v>10531</v>
      </c>
      <c r="AM11" s="125">
        <v>149049</v>
      </c>
      <c r="AN11" s="125">
        <v>146913</v>
      </c>
      <c r="AO11" s="125">
        <v>2136</v>
      </c>
      <c r="AP11" s="221">
        <v>476681</v>
      </c>
      <c r="AQ11" s="221">
        <v>371025</v>
      </c>
      <c r="AR11" s="221">
        <v>105656</v>
      </c>
      <c r="AS11" s="125">
        <v>327072</v>
      </c>
      <c r="AT11" s="125">
        <v>277933</v>
      </c>
      <c r="AU11" s="125">
        <v>49139</v>
      </c>
      <c r="AV11" s="221">
        <v>327626</v>
      </c>
      <c r="AW11" s="221">
        <v>267434</v>
      </c>
      <c r="AX11" s="221">
        <v>60192</v>
      </c>
      <c r="AY11" s="125">
        <v>234315</v>
      </c>
      <c r="AZ11" s="125">
        <v>206742</v>
      </c>
      <c r="BA11" s="125">
        <v>27573</v>
      </c>
    </row>
    <row r="12" spans="1:53" s="221" customFormat="1" ht="16.5" customHeight="1">
      <c r="A12" s="289"/>
      <c r="B12" s="219">
        <v>4</v>
      </c>
      <c r="C12" s="125">
        <v>335642</v>
      </c>
      <c r="D12" s="221">
        <v>273102</v>
      </c>
      <c r="E12" s="221">
        <v>62540</v>
      </c>
      <c r="F12" s="221" t="s">
        <v>207</v>
      </c>
      <c r="G12" s="221" t="s">
        <v>207</v>
      </c>
      <c r="H12" s="221" t="s">
        <v>207</v>
      </c>
      <c r="I12" s="221">
        <v>395091</v>
      </c>
      <c r="J12" s="221">
        <v>322796</v>
      </c>
      <c r="K12" s="221">
        <v>72295</v>
      </c>
      <c r="L12" s="221">
        <v>386730</v>
      </c>
      <c r="M12" s="221">
        <v>299775</v>
      </c>
      <c r="N12" s="221">
        <v>86955</v>
      </c>
      <c r="O12" s="221">
        <v>556340</v>
      </c>
      <c r="P12" s="221">
        <v>523975</v>
      </c>
      <c r="Q12" s="221">
        <v>32365</v>
      </c>
      <c r="R12" s="221">
        <v>292360</v>
      </c>
      <c r="S12" s="221">
        <v>248134</v>
      </c>
      <c r="T12" s="221">
        <v>44226</v>
      </c>
      <c r="U12" s="221">
        <v>288935</v>
      </c>
      <c r="V12" s="221">
        <v>246639</v>
      </c>
      <c r="W12" s="221">
        <v>42296</v>
      </c>
      <c r="X12" s="125">
        <v>240875</v>
      </c>
      <c r="Y12" s="125">
        <v>207397</v>
      </c>
      <c r="Z12" s="125">
        <v>33478</v>
      </c>
      <c r="AA12" s="221">
        <v>387326</v>
      </c>
      <c r="AB12" s="221">
        <v>308321</v>
      </c>
      <c r="AC12" s="221">
        <v>79005</v>
      </c>
      <c r="AD12" s="221">
        <v>292206</v>
      </c>
      <c r="AE12" s="221">
        <v>242986</v>
      </c>
      <c r="AF12" s="221">
        <v>49220</v>
      </c>
      <c r="AG12" s="125">
        <v>456531</v>
      </c>
      <c r="AH12" s="125">
        <v>341421</v>
      </c>
      <c r="AI12" s="125">
        <v>115110</v>
      </c>
      <c r="AJ12" s="125">
        <v>152537</v>
      </c>
      <c r="AK12" s="125">
        <v>143608</v>
      </c>
      <c r="AL12" s="125">
        <v>8929</v>
      </c>
      <c r="AM12" s="125">
        <v>183864</v>
      </c>
      <c r="AN12" s="125">
        <v>167589</v>
      </c>
      <c r="AO12" s="125">
        <v>16275</v>
      </c>
      <c r="AP12" s="221">
        <v>498685</v>
      </c>
      <c r="AQ12" s="221">
        <v>376694</v>
      </c>
      <c r="AR12" s="221">
        <v>121991</v>
      </c>
      <c r="AS12" s="125">
        <v>345870</v>
      </c>
      <c r="AT12" s="125">
        <v>291772</v>
      </c>
      <c r="AU12" s="125">
        <v>54098</v>
      </c>
      <c r="AV12" s="221">
        <v>389535</v>
      </c>
      <c r="AW12" s="221">
        <v>302380</v>
      </c>
      <c r="AX12" s="221">
        <v>87155</v>
      </c>
      <c r="AY12" s="125">
        <v>215319</v>
      </c>
      <c r="AZ12" s="125">
        <v>193037</v>
      </c>
      <c r="BA12" s="125">
        <v>22282</v>
      </c>
    </row>
    <row r="13" spans="1:53" s="221" customFormat="1" ht="16.5" customHeight="1">
      <c r="B13" s="219">
        <v>5</v>
      </c>
      <c r="C13" s="125">
        <v>326694</v>
      </c>
      <c r="D13" s="221">
        <v>268725</v>
      </c>
      <c r="E13" s="221">
        <v>57969</v>
      </c>
      <c r="F13" s="221" t="s">
        <v>207</v>
      </c>
      <c r="G13" s="221" t="s">
        <v>207</v>
      </c>
      <c r="H13" s="221" t="s">
        <v>207</v>
      </c>
      <c r="I13" s="221">
        <v>401309</v>
      </c>
      <c r="J13" s="221">
        <v>327691</v>
      </c>
      <c r="K13" s="221">
        <v>73618</v>
      </c>
      <c r="L13" s="221">
        <v>375760</v>
      </c>
      <c r="M13" s="221">
        <v>297412</v>
      </c>
      <c r="N13" s="221">
        <v>78348</v>
      </c>
      <c r="O13" s="221">
        <v>555542</v>
      </c>
      <c r="P13" s="221">
        <v>517844</v>
      </c>
      <c r="Q13" s="221">
        <v>37698</v>
      </c>
      <c r="R13" s="221">
        <v>402473</v>
      </c>
      <c r="S13" s="221">
        <v>323885</v>
      </c>
      <c r="T13" s="221">
        <v>78588</v>
      </c>
      <c r="U13" s="221">
        <v>244396</v>
      </c>
      <c r="V13" s="221">
        <v>218366</v>
      </c>
      <c r="W13" s="221">
        <v>26030</v>
      </c>
      <c r="X13" s="125">
        <v>237513</v>
      </c>
      <c r="Y13" s="125">
        <v>203693</v>
      </c>
      <c r="Z13" s="125">
        <v>33820</v>
      </c>
      <c r="AA13" s="221">
        <v>472052</v>
      </c>
      <c r="AB13" s="221">
        <v>358643</v>
      </c>
      <c r="AC13" s="221">
        <v>113409</v>
      </c>
      <c r="AD13" s="221">
        <v>335129</v>
      </c>
      <c r="AE13" s="221">
        <v>277733</v>
      </c>
      <c r="AF13" s="221">
        <v>57396</v>
      </c>
      <c r="AG13" s="125">
        <v>448690</v>
      </c>
      <c r="AH13" s="125">
        <v>354468</v>
      </c>
      <c r="AI13" s="125">
        <v>94222</v>
      </c>
      <c r="AJ13" s="125">
        <v>142634</v>
      </c>
      <c r="AK13" s="125">
        <v>132634</v>
      </c>
      <c r="AL13" s="125">
        <v>10000</v>
      </c>
      <c r="AM13" s="125">
        <v>171047</v>
      </c>
      <c r="AN13" s="125">
        <v>158438</v>
      </c>
      <c r="AO13" s="125">
        <v>12609</v>
      </c>
      <c r="AP13" s="221">
        <v>463349</v>
      </c>
      <c r="AQ13" s="221">
        <v>351285</v>
      </c>
      <c r="AR13" s="221">
        <v>112064</v>
      </c>
      <c r="AS13" s="125">
        <v>338423</v>
      </c>
      <c r="AT13" s="125">
        <v>286440</v>
      </c>
      <c r="AU13" s="125">
        <v>51983</v>
      </c>
      <c r="AV13" s="221">
        <v>382611</v>
      </c>
      <c r="AW13" s="221">
        <v>316129</v>
      </c>
      <c r="AX13" s="221">
        <v>66482</v>
      </c>
      <c r="AY13" s="125">
        <v>193600</v>
      </c>
      <c r="AZ13" s="125">
        <v>177756</v>
      </c>
      <c r="BA13" s="125">
        <v>15844</v>
      </c>
    </row>
    <row r="14" spans="1:53" s="221" customFormat="1" ht="16.5" customHeight="1">
      <c r="A14" s="289"/>
      <c r="B14" s="219">
        <v>6</v>
      </c>
      <c r="C14" s="125">
        <v>328685</v>
      </c>
      <c r="D14" s="221">
        <v>272575</v>
      </c>
      <c r="E14" s="221">
        <v>56110</v>
      </c>
      <c r="F14" s="221" t="s">
        <v>207</v>
      </c>
      <c r="G14" s="221" t="s">
        <v>207</v>
      </c>
      <c r="H14" s="221" t="s">
        <v>207</v>
      </c>
      <c r="I14" s="221">
        <v>409082</v>
      </c>
      <c r="J14" s="221">
        <v>328024</v>
      </c>
      <c r="K14" s="221">
        <v>81058</v>
      </c>
      <c r="L14" s="221">
        <v>396783</v>
      </c>
      <c r="M14" s="221">
        <v>313418</v>
      </c>
      <c r="N14" s="221">
        <v>83365</v>
      </c>
      <c r="O14" s="221">
        <v>596186</v>
      </c>
      <c r="P14" s="221">
        <v>529085</v>
      </c>
      <c r="Q14" s="221">
        <v>67101</v>
      </c>
      <c r="R14" s="221">
        <v>446688</v>
      </c>
      <c r="S14" s="221">
        <v>340363</v>
      </c>
      <c r="T14" s="221">
        <v>106325</v>
      </c>
      <c r="U14" s="221">
        <v>266302</v>
      </c>
      <c r="V14" s="221">
        <v>247406</v>
      </c>
      <c r="W14" s="221">
        <v>18896</v>
      </c>
      <c r="X14" s="125">
        <v>244191</v>
      </c>
      <c r="Y14" s="125">
        <v>208646</v>
      </c>
      <c r="Z14" s="125">
        <v>35545</v>
      </c>
      <c r="AA14" s="221">
        <v>473654</v>
      </c>
      <c r="AB14" s="221">
        <v>356915</v>
      </c>
      <c r="AC14" s="221">
        <v>116739</v>
      </c>
      <c r="AD14" s="221">
        <v>321200</v>
      </c>
      <c r="AE14" s="221">
        <v>266311</v>
      </c>
      <c r="AF14" s="221">
        <v>54889</v>
      </c>
      <c r="AG14" s="125">
        <v>435649</v>
      </c>
      <c r="AH14" s="125">
        <v>339124</v>
      </c>
      <c r="AI14" s="125">
        <v>96525</v>
      </c>
      <c r="AJ14" s="125">
        <v>175891</v>
      </c>
      <c r="AK14" s="125">
        <v>156487</v>
      </c>
      <c r="AL14" s="125">
        <v>19404</v>
      </c>
      <c r="AM14" s="125">
        <v>228988</v>
      </c>
      <c r="AN14" s="125">
        <v>203565</v>
      </c>
      <c r="AO14" s="125">
        <v>25423</v>
      </c>
      <c r="AP14" s="221">
        <v>417593</v>
      </c>
      <c r="AQ14" s="221">
        <v>324464</v>
      </c>
      <c r="AR14" s="221">
        <v>93129</v>
      </c>
      <c r="AS14" s="125">
        <v>313342</v>
      </c>
      <c r="AT14" s="125">
        <v>273719</v>
      </c>
      <c r="AU14" s="125">
        <v>39623</v>
      </c>
      <c r="AV14" s="221">
        <v>384231</v>
      </c>
      <c r="AW14" s="221">
        <v>315417</v>
      </c>
      <c r="AX14" s="221">
        <v>68814</v>
      </c>
      <c r="AY14" s="125">
        <v>196198</v>
      </c>
      <c r="AZ14" s="125">
        <v>185602</v>
      </c>
      <c r="BA14" s="125">
        <v>10596</v>
      </c>
    </row>
    <row r="15" spans="1:53" s="120" customFormat="1" ht="6" customHeight="1" thickBot="1">
      <c r="A15" s="367"/>
      <c r="B15" s="368"/>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220"/>
      <c r="AJ15" s="367"/>
      <c r="AK15" s="367"/>
      <c r="AL15" s="367"/>
      <c r="AM15" s="367"/>
      <c r="AN15" s="367"/>
      <c r="AO15" s="220"/>
      <c r="AP15" s="367"/>
      <c r="AQ15" s="367"/>
      <c r="AR15" s="367"/>
      <c r="AS15" s="367"/>
      <c r="AT15" s="367"/>
      <c r="AU15" s="367"/>
      <c r="AV15" s="367"/>
      <c r="AW15" s="367"/>
      <c r="AX15" s="367"/>
      <c r="AY15" s="367"/>
      <c r="AZ15" s="367"/>
      <c r="BA15" s="367"/>
    </row>
    <row r="17" spans="1:55" ht="12.75" thickBot="1">
      <c r="A17" s="62" t="s">
        <v>296</v>
      </c>
      <c r="B17" s="62"/>
    </row>
    <row r="18" spans="1:55" s="352" customFormat="1" ht="18.75" customHeight="1">
      <c r="A18" s="353"/>
      <c r="B18" s="354"/>
      <c r="C18" s="355" t="s">
        <v>180</v>
      </c>
      <c r="D18" s="355"/>
      <c r="E18" s="355"/>
      <c r="F18" s="356" t="s">
        <v>165</v>
      </c>
      <c r="G18" s="355"/>
      <c r="H18" s="355"/>
      <c r="I18" s="356" t="s">
        <v>181</v>
      </c>
      <c r="J18" s="355"/>
      <c r="K18" s="355"/>
      <c r="L18" s="356" t="s">
        <v>182</v>
      </c>
      <c r="M18" s="355"/>
      <c r="N18" s="355"/>
      <c r="O18" s="356" t="s">
        <v>166</v>
      </c>
      <c r="P18" s="355"/>
      <c r="Q18" s="355"/>
      <c r="R18" s="356" t="s">
        <v>167</v>
      </c>
      <c r="S18" s="355"/>
      <c r="T18" s="355"/>
      <c r="U18" s="356" t="s">
        <v>168</v>
      </c>
      <c r="V18" s="355"/>
      <c r="W18" s="355"/>
      <c r="X18" s="356" t="s">
        <v>169</v>
      </c>
      <c r="Y18" s="355"/>
      <c r="Z18" s="355"/>
      <c r="AA18" s="356" t="s">
        <v>170</v>
      </c>
      <c r="AB18" s="355"/>
      <c r="AC18" s="355"/>
      <c r="AD18" s="356" t="s">
        <v>171</v>
      </c>
      <c r="AE18" s="355"/>
      <c r="AF18" s="355"/>
      <c r="AG18" s="357" t="s">
        <v>172</v>
      </c>
      <c r="AH18" s="355"/>
      <c r="AI18" s="355"/>
      <c r="AJ18" s="356" t="s">
        <v>173</v>
      </c>
      <c r="AK18" s="355"/>
      <c r="AL18" s="355"/>
      <c r="AM18" s="356" t="s">
        <v>174</v>
      </c>
      <c r="AN18" s="355"/>
      <c r="AO18" s="355"/>
      <c r="AP18" s="356" t="s">
        <v>175</v>
      </c>
      <c r="AQ18" s="355"/>
      <c r="AR18" s="355"/>
      <c r="AS18" s="356" t="s">
        <v>176</v>
      </c>
      <c r="AT18" s="355"/>
      <c r="AU18" s="355"/>
      <c r="AV18" s="356" t="s">
        <v>177</v>
      </c>
      <c r="AW18" s="355"/>
      <c r="AX18" s="355"/>
      <c r="AY18" s="358" t="s">
        <v>178</v>
      </c>
      <c r="AZ18" s="355"/>
      <c r="BA18" s="355"/>
    </row>
    <row r="19" spans="1:55" s="366" customFormat="1" ht="33.75">
      <c r="A19" s="359"/>
      <c r="B19" s="360" t="s">
        <v>280</v>
      </c>
      <c r="C19" s="361" t="s">
        <v>206</v>
      </c>
      <c r="D19" s="362" t="s">
        <v>164</v>
      </c>
      <c r="E19" s="363" t="s">
        <v>183</v>
      </c>
      <c r="F19" s="364" t="s">
        <v>206</v>
      </c>
      <c r="G19" s="362" t="s">
        <v>164</v>
      </c>
      <c r="H19" s="363" t="s">
        <v>183</v>
      </c>
      <c r="I19" s="364" t="s">
        <v>206</v>
      </c>
      <c r="J19" s="362" t="s">
        <v>164</v>
      </c>
      <c r="K19" s="362" t="s">
        <v>183</v>
      </c>
      <c r="L19" s="364" t="s">
        <v>206</v>
      </c>
      <c r="M19" s="362" t="s">
        <v>164</v>
      </c>
      <c r="N19" s="362" t="s">
        <v>183</v>
      </c>
      <c r="O19" s="364" t="s">
        <v>206</v>
      </c>
      <c r="P19" s="362" t="s">
        <v>164</v>
      </c>
      <c r="Q19" s="362" t="s">
        <v>183</v>
      </c>
      <c r="R19" s="364" t="s">
        <v>206</v>
      </c>
      <c r="S19" s="362" t="s">
        <v>164</v>
      </c>
      <c r="T19" s="362" t="s">
        <v>183</v>
      </c>
      <c r="U19" s="364" t="s">
        <v>206</v>
      </c>
      <c r="V19" s="362" t="s">
        <v>164</v>
      </c>
      <c r="W19" s="362" t="s">
        <v>183</v>
      </c>
      <c r="X19" s="364" t="s">
        <v>206</v>
      </c>
      <c r="Y19" s="362" t="s">
        <v>164</v>
      </c>
      <c r="Z19" s="362" t="s">
        <v>183</v>
      </c>
      <c r="AA19" s="364" t="s">
        <v>206</v>
      </c>
      <c r="AB19" s="362" t="s">
        <v>164</v>
      </c>
      <c r="AC19" s="362" t="s">
        <v>183</v>
      </c>
      <c r="AD19" s="364" t="s">
        <v>206</v>
      </c>
      <c r="AE19" s="362" t="s">
        <v>164</v>
      </c>
      <c r="AF19" s="362" t="s">
        <v>183</v>
      </c>
      <c r="AG19" s="364" t="s">
        <v>206</v>
      </c>
      <c r="AH19" s="362" t="s">
        <v>164</v>
      </c>
      <c r="AI19" s="362" t="s">
        <v>183</v>
      </c>
      <c r="AJ19" s="364" t="s">
        <v>206</v>
      </c>
      <c r="AK19" s="362" t="s">
        <v>164</v>
      </c>
      <c r="AL19" s="362" t="s">
        <v>183</v>
      </c>
      <c r="AM19" s="364" t="s">
        <v>206</v>
      </c>
      <c r="AN19" s="362" t="s">
        <v>164</v>
      </c>
      <c r="AO19" s="362" t="s">
        <v>183</v>
      </c>
      <c r="AP19" s="364" t="s">
        <v>206</v>
      </c>
      <c r="AQ19" s="362" t="s">
        <v>164</v>
      </c>
      <c r="AR19" s="362" t="s">
        <v>183</v>
      </c>
      <c r="AS19" s="364" t="s">
        <v>206</v>
      </c>
      <c r="AT19" s="362" t="s">
        <v>164</v>
      </c>
      <c r="AU19" s="362" t="s">
        <v>183</v>
      </c>
      <c r="AV19" s="364" t="s">
        <v>206</v>
      </c>
      <c r="AW19" s="362" t="s">
        <v>164</v>
      </c>
      <c r="AX19" s="362" t="s">
        <v>183</v>
      </c>
      <c r="AY19" s="364" t="s">
        <v>206</v>
      </c>
      <c r="AZ19" s="362" t="s">
        <v>164</v>
      </c>
      <c r="BA19" s="365" t="s">
        <v>183</v>
      </c>
    </row>
    <row r="20" spans="1:55" s="221" customFormat="1" ht="16.5" customHeight="1">
      <c r="A20" s="289" t="s">
        <v>316</v>
      </c>
      <c r="B20" s="219">
        <v>2</v>
      </c>
      <c r="C20" s="125">
        <v>394738</v>
      </c>
      <c r="D20" s="221">
        <v>322326</v>
      </c>
      <c r="E20" s="221">
        <v>72412</v>
      </c>
      <c r="F20" s="221" t="s">
        <v>207</v>
      </c>
      <c r="G20" s="221" t="s">
        <v>207</v>
      </c>
      <c r="H20" s="221" t="s">
        <v>207</v>
      </c>
      <c r="I20" s="221">
        <v>452895</v>
      </c>
      <c r="J20" s="221">
        <v>350702</v>
      </c>
      <c r="K20" s="221">
        <v>102193</v>
      </c>
      <c r="L20" s="221">
        <v>398799</v>
      </c>
      <c r="M20" s="221">
        <v>317446</v>
      </c>
      <c r="N20" s="221">
        <v>81353</v>
      </c>
      <c r="O20" s="221">
        <v>541242</v>
      </c>
      <c r="P20" s="221">
        <v>506827</v>
      </c>
      <c r="Q20" s="221">
        <v>34415</v>
      </c>
      <c r="R20" s="221">
        <v>463899</v>
      </c>
      <c r="S20" s="221">
        <v>378708</v>
      </c>
      <c r="T20" s="221">
        <v>85191</v>
      </c>
      <c r="U20" s="221">
        <v>397859</v>
      </c>
      <c r="V20" s="221">
        <v>329347</v>
      </c>
      <c r="W20" s="221">
        <v>68512</v>
      </c>
      <c r="X20" s="125">
        <v>370864</v>
      </c>
      <c r="Y20" s="125">
        <v>307545</v>
      </c>
      <c r="Z20" s="125">
        <v>63319</v>
      </c>
      <c r="AA20" s="221">
        <v>521906</v>
      </c>
      <c r="AB20" s="221">
        <v>405590</v>
      </c>
      <c r="AC20" s="221">
        <v>116316</v>
      </c>
      <c r="AD20" s="221">
        <v>271275</v>
      </c>
      <c r="AE20" s="221">
        <v>247971</v>
      </c>
      <c r="AF20" s="221">
        <v>23304</v>
      </c>
      <c r="AG20" s="125">
        <v>452214</v>
      </c>
      <c r="AH20" s="125">
        <v>359919</v>
      </c>
      <c r="AI20" s="125">
        <v>92295</v>
      </c>
      <c r="AJ20" s="125">
        <v>175387</v>
      </c>
      <c r="AK20" s="125">
        <v>166683</v>
      </c>
      <c r="AL20" s="125">
        <v>8704</v>
      </c>
      <c r="AM20" s="125">
        <v>300621</v>
      </c>
      <c r="AN20" s="125">
        <v>261288</v>
      </c>
      <c r="AO20" s="125">
        <v>39333</v>
      </c>
      <c r="AP20" s="221">
        <v>548538</v>
      </c>
      <c r="AQ20" s="221">
        <v>414726</v>
      </c>
      <c r="AR20" s="221">
        <v>133812</v>
      </c>
      <c r="AS20" s="125">
        <v>426812</v>
      </c>
      <c r="AT20" s="125">
        <v>372595</v>
      </c>
      <c r="AU20" s="125">
        <v>54217</v>
      </c>
      <c r="AV20" s="221">
        <v>414271</v>
      </c>
      <c r="AW20" s="221">
        <v>320107</v>
      </c>
      <c r="AX20" s="221">
        <v>94164</v>
      </c>
      <c r="AY20" s="125">
        <v>268980</v>
      </c>
      <c r="AZ20" s="125">
        <v>236687</v>
      </c>
      <c r="BA20" s="125">
        <v>32293</v>
      </c>
    </row>
    <row r="21" spans="1:55" s="221" customFormat="1" ht="16.5" customHeight="1">
      <c r="A21" s="289"/>
      <c r="B21" s="219">
        <v>3</v>
      </c>
      <c r="C21" s="125">
        <v>391403</v>
      </c>
      <c r="D21" s="221">
        <v>319189</v>
      </c>
      <c r="E21" s="221">
        <v>72214</v>
      </c>
      <c r="F21" s="221" t="s">
        <v>207</v>
      </c>
      <c r="G21" s="221" t="s">
        <v>207</v>
      </c>
      <c r="H21" s="221" t="s">
        <v>207</v>
      </c>
      <c r="I21" s="221">
        <v>423743</v>
      </c>
      <c r="J21" s="221">
        <v>338319</v>
      </c>
      <c r="K21" s="221">
        <v>85424</v>
      </c>
      <c r="L21" s="221">
        <v>414467</v>
      </c>
      <c r="M21" s="221">
        <v>327885</v>
      </c>
      <c r="N21" s="221">
        <v>86582</v>
      </c>
      <c r="O21" s="221">
        <v>525316</v>
      </c>
      <c r="P21" s="221">
        <v>500106</v>
      </c>
      <c r="Q21" s="221">
        <v>25210</v>
      </c>
      <c r="R21" s="221">
        <v>476421</v>
      </c>
      <c r="S21" s="221">
        <v>383649</v>
      </c>
      <c r="T21" s="221">
        <v>92772</v>
      </c>
      <c r="U21" s="221">
        <v>344851</v>
      </c>
      <c r="V21" s="221">
        <v>288755</v>
      </c>
      <c r="W21" s="221">
        <v>56096</v>
      </c>
      <c r="X21" s="125">
        <v>350153</v>
      </c>
      <c r="Y21" s="125">
        <v>288722</v>
      </c>
      <c r="Z21" s="125">
        <v>61431</v>
      </c>
      <c r="AA21" s="221">
        <v>551374</v>
      </c>
      <c r="AB21" s="221">
        <v>425536</v>
      </c>
      <c r="AC21" s="221">
        <v>125838</v>
      </c>
      <c r="AD21" s="221">
        <v>187172</v>
      </c>
      <c r="AE21" s="221">
        <v>167608</v>
      </c>
      <c r="AF21" s="221">
        <v>19564</v>
      </c>
      <c r="AG21" s="125">
        <v>484160</v>
      </c>
      <c r="AH21" s="125">
        <v>368857</v>
      </c>
      <c r="AI21" s="125">
        <v>115303</v>
      </c>
      <c r="AJ21" s="125">
        <v>186002</v>
      </c>
      <c r="AK21" s="125">
        <v>170082</v>
      </c>
      <c r="AL21" s="125">
        <v>15920</v>
      </c>
      <c r="AM21" s="125">
        <v>266110</v>
      </c>
      <c r="AN21" s="125">
        <v>262158</v>
      </c>
      <c r="AO21" s="125">
        <v>3952</v>
      </c>
      <c r="AP21" s="221">
        <v>519053</v>
      </c>
      <c r="AQ21" s="221">
        <v>404621</v>
      </c>
      <c r="AR21" s="221">
        <v>114432</v>
      </c>
      <c r="AS21" s="125">
        <v>407611</v>
      </c>
      <c r="AT21" s="125">
        <v>350151</v>
      </c>
      <c r="AU21" s="125">
        <v>57460</v>
      </c>
      <c r="AV21" s="221">
        <v>354604</v>
      </c>
      <c r="AW21" s="221">
        <v>290385</v>
      </c>
      <c r="AX21" s="221">
        <v>64219</v>
      </c>
      <c r="AY21" s="125">
        <v>286202</v>
      </c>
      <c r="AZ21" s="125">
        <v>247377</v>
      </c>
      <c r="BA21" s="125">
        <v>38825</v>
      </c>
    </row>
    <row r="22" spans="1:55" s="221" customFormat="1" ht="16.5" customHeight="1">
      <c r="A22" s="289"/>
      <c r="B22" s="219">
        <v>4</v>
      </c>
      <c r="C22" s="125">
        <v>409182</v>
      </c>
      <c r="D22" s="221">
        <v>328042</v>
      </c>
      <c r="E22" s="221">
        <v>81140</v>
      </c>
      <c r="F22" s="221" t="s">
        <v>207</v>
      </c>
      <c r="G22" s="221" t="s">
        <v>207</v>
      </c>
      <c r="H22" s="221" t="s">
        <v>207</v>
      </c>
      <c r="I22" s="221">
        <v>416174</v>
      </c>
      <c r="J22" s="221">
        <v>340605</v>
      </c>
      <c r="K22" s="221">
        <v>75569</v>
      </c>
      <c r="L22" s="221">
        <v>446152</v>
      </c>
      <c r="M22" s="221">
        <v>342925</v>
      </c>
      <c r="N22" s="221">
        <v>103227</v>
      </c>
      <c r="O22" s="221">
        <v>571290</v>
      </c>
      <c r="P22" s="221">
        <v>537686</v>
      </c>
      <c r="Q22" s="221">
        <v>33604</v>
      </c>
      <c r="R22" s="221">
        <v>386470</v>
      </c>
      <c r="S22" s="221">
        <v>325024</v>
      </c>
      <c r="T22" s="221">
        <v>61446</v>
      </c>
      <c r="U22" s="221">
        <v>303699</v>
      </c>
      <c r="V22" s="221">
        <v>258558</v>
      </c>
      <c r="W22" s="221">
        <v>45141</v>
      </c>
      <c r="X22" s="125">
        <v>374336</v>
      </c>
      <c r="Y22" s="125">
        <v>306748</v>
      </c>
      <c r="Z22" s="125">
        <v>67588</v>
      </c>
      <c r="AA22" s="221">
        <v>544934</v>
      </c>
      <c r="AB22" s="221">
        <v>425633</v>
      </c>
      <c r="AC22" s="221">
        <v>119301</v>
      </c>
      <c r="AD22" s="221">
        <v>350813</v>
      </c>
      <c r="AE22" s="221">
        <v>292712</v>
      </c>
      <c r="AF22" s="221">
        <v>58101</v>
      </c>
      <c r="AG22" s="125">
        <v>506134</v>
      </c>
      <c r="AH22" s="125">
        <v>373752</v>
      </c>
      <c r="AI22" s="125">
        <v>132382</v>
      </c>
      <c r="AJ22" s="125">
        <v>199274</v>
      </c>
      <c r="AK22" s="125">
        <v>186695</v>
      </c>
      <c r="AL22" s="125">
        <v>12579</v>
      </c>
      <c r="AM22" s="125">
        <v>291557</v>
      </c>
      <c r="AN22" s="125">
        <v>262422</v>
      </c>
      <c r="AO22" s="125">
        <v>29135</v>
      </c>
      <c r="AP22" s="221">
        <v>546762</v>
      </c>
      <c r="AQ22" s="221">
        <v>412204</v>
      </c>
      <c r="AR22" s="221">
        <v>134558</v>
      </c>
      <c r="AS22" s="125">
        <v>436783</v>
      </c>
      <c r="AT22" s="125">
        <v>375083</v>
      </c>
      <c r="AU22" s="125">
        <v>61700</v>
      </c>
      <c r="AV22" s="221">
        <v>423068</v>
      </c>
      <c r="AW22" s="221">
        <v>335064</v>
      </c>
      <c r="AX22" s="221">
        <v>88004</v>
      </c>
      <c r="AY22" s="125">
        <v>272009</v>
      </c>
      <c r="AZ22" s="125">
        <v>237477</v>
      </c>
      <c r="BA22" s="125">
        <v>34532</v>
      </c>
    </row>
    <row r="23" spans="1:55" s="221" customFormat="1" ht="16.5" customHeight="1">
      <c r="B23" s="219">
        <v>5</v>
      </c>
      <c r="C23" s="125">
        <v>393048</v>
      </c>
      <c r="D23" s="221">
        <v>319870</v>
      </c>
      <c r="E23" s="221">
        <v>73178</v>
      </c>
      <c r="F23" s="221" t="s">
        <v>207</v>
      </c>
      <c r="G23" s="221" t="s">
        <v>207</v>
      </c>
      <c r="H23" s="221" t="s">
        <v>207</v>
      </c>
      <c r="I23" s="221">
        <v>419204</v>
      </c>
      <c r="J23" s="221">
        <v>343428</v>
      </c>
      <c r="K23" s="221">
        <v>75776</v>
      </c>
      <c r="L23" s="221">
        <v>425448</v>
      </c>
      <c r="M23" s="221">
        <v>334908</v>
      </c>
      <c r="N23" s="221">
        <v>90540</v>
      </c>
      <c r="O23" s="221">
        <v>569707</v>
      </c>
      <c r="P23" s="221">
        <v>531892</v>
      </c>
      <c r="Q23" s="221">
        <v>37815</v>
      </c>
      <c r="R23" s="221">
        <v>448274</v>
      </c>
      <c r="S23" s="221">
        <v>358445</v>
      </c>
      <c r="T23" s="221">
        <v>89829</v>
      </c>
      <c r="U23" s="221">
        <v>270515</v>
      </c>
      <c r="V23" s="221">
        <v>240141</v>
      </c>
      <c r="W23" s="221">
        <v>30374</v>
      </c>
      <c r="X23" s="125">
        <v>353157</v>
      </c>
      <c r="Y23" s="125">
        <v>290673</v>
      </c>
      <c r="Z23" s="125">
        <v>62484</v>
      </c>
      <c r="AA23" s="221">
        <v>572239</v>
      </c>
      <c r="AB23" s="221">
        <v>430866</v>
      </c>
      <c r="AC23" s="221">
        <v>141373</v>
      </c>
      <c r="AD23" s="221">
        <v>370573</v>
      </c>
      <c r="AE23" s="221">
        <v>306227</v>
      </c>
      <c r="AF23" s="221">
        <v>64346</v>
      </c>
      <c r="AG23" s="125">
        <v>506717</v>
      </c>
      <c r="AH23" s="125">
        <v>396850</v>
      </c>
      <c r="AI23" s="125">
        <v>109867</v>
      </c>
      <c r="AJ23" s="125">
        <v>191525</v>
      </c>
      <c r="AK23" s="125">
        <v>175888</v>
      </c>
      <c r="AL23" s="125">
        <v>15637</v>
      </c>
      <c r="AM23" s="125">
        <v>245487</v>
      </c>
      <c r="AN23" s="125">
        <v>224218</v>
      </c>
      <c r="AO23" s="125">
        <v>21269</v>
      </c>
      <c r="AP23" s="221">
        <v>507796</v>
      </c>
      <c r="AQ23" s="221">
        <v>384769</v>
      </c>
      <c r="AR23" s="221">
        <v>123027</v>
      </c>
      <c r="AS23" s="125">
        <v>420182</v>
      </c>
      <c r="AT23" s="125">
        <v>364138</v>
      </c>
      <c r="AU23" s="125">
        <v>56044</v>
      </c>
      <c r="AV23" s="221">
        <v>431403</v>
      </c>
      <c r="AW23" s="221">
        <v>355363</v>
      </c>
      <c r="AX23" s="221">
        <v>76040</v>
      </c>
      <c r="AY23" s="125">
        <v>242430</v>
      </c>
      <c r="AZ23" s="125">
        <v>217362</v>
      </c>
      <c r="BA23" s="125">
        <v>25068</v>
      </c>
    </row>
    <row r="24" spans="1:55" s="221" customFormat="1" ht="16.5" customHeight="1">
      <c r="A24" s="289"/>
      <c r="B24" s="219">
        <v>6</v>
      </c>
      <c r="C24" s="125">
        <v>398742</v>
      </c>
      <c r="D24" s="221">
        <v>326691</v>
      </c>
      <c r="E24" s="221">
        <v>72051</v>
      </c>
      <c r="F24" s="221" t="s">
        <v>207</v>
      </c>
      <c r="G24" s="221" t="s">
        <v>207</v>
      </c>
      <c r="H24" s="221" t="s">
        <v>207</v>
      </c>
      <c r="I24" s="221">
        <v>424127</v>
      </c>
      <c r="J24" s="221">
        <v>341445</v>
      </c>
      <c r="K24" s="221">
        <v>82682</v>
      </c>
      <c r="L24" s="221">
        <v>448802</v>
      </c>
      <c r="M24" s="221">
        <v>352611</v>
      </c>
      <c r="N24" s="221">
        <v>96191</v>
      </c>
      <c r="O24" s="221">
        <v>615376</v>
      </c>
      <c r="P24" s="221">
        <v>545896</v>
      </c>
      <c r="Q24" s="221">
        <v>69480</v>
      </c>
      <c r="R24" s="221">
        <v>481801</v>
      </c>
      <c r="S24" s="221">
        <v>365215</v>
      </c>
      <c r="T24" s="221">
        <v>116586</v>
      </c>
      <c r="U24" s="221">
        <v>305768</v>
      </c>
      <c r="V24" s="221">
        <v>282674</v>
      </c>
      <c r="W24" s="221">
        <v>23094</v>
      </c>
      <c r="X24" s="125">
        <v>353605</v>
      </c>
      <c r="Y24" s="125">
        <v>292274</v>
      </c>
      <c r="Z24" s="125">
        <v>61331</v>
      </c>
      <c r="AA24" s="221">
        <v>593823</v>
      </c>
      <c r="AB24" s="221">
        <v>436523</v>
      </c>
      <c r="AC24" s="221">
        <v>157300</v>
      </c>
      <c r="AD24" s="221">
        <v>366076</v>
      </c>
      <c r="AE24" s="221">
        <v>306027</v>
      </c>
      <c r="AF24" s="221">
        <v>60049</v>
      </c>
      <c r="AG24" s="125">
        <v>505727</v>
      </c>
      <c r="AH24" s="125">
        <v>387858</v>
      </c>
      <c r="AI24" s="125">
        <v>117869</v>
      </c>
      <c r="AJ24" s="125">
        <v>235602</v>
      </c>
      <c r="AK24" s="125">
        <v>208215</v>
      </c>
      <c r="AL24" s="125">
        <v>27387</v>
      </c>
      <c r="AM24" s="125">
        <v>327905</v>
      </c>
      <c r="AN24" s="125">
        <v>283773</v>
      </c>
      <c r="AO24" s="125">
        <v>44132</v>
      </c>
      <c r="AP24" s="221">
        <v>449339</v>
      </c>
      <c r="AQ24" s="221">
        <v>347429</v>
      </c>
      <c r="AR24" s="221">
        <v>101910</v>
      </c>
      <c r="AS24" s="125">
        <v>382506</v>
      </c>
      <c r="AT24" s="125">
        <v>342998</v>
      </c>
      <c r="AU24" s="125">
        <v>39508</v>
      </c>
      <c r="AV24" s="221">
        <v>430797</v>
      </c>
      <c r="AW24" s="221">
        <v>351618</v>
      </c>
      <c r="AX24" s="221">
        <v>79179</v>
      </c>
      <c r="AY24" s="125">
        <v>246267</v>
      </c>
      <c r="AZ24" s="125">
        <v>231077</v>
      </c>
      <c r="BA24" s="125">
        <v>15190</v>
      </c>
    </row>
    <row r="25" spans="1:55" s="120" customFormat="1" ht="6" customHeight="1" thickBot="1">
      <c r="A25" s="367"/>
      <c r="B25" s="368"/>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220"/>
      <c r="AJ25" s="367"/>
      <c r="AK25" s="367"/>
      <c r="AL25" s="367"/>
      <c r="AM25" s="367"/>
      <c r="AN25" s="367"/>
      <c r="AO25" s="220"/>
      <c r="AP25" s="367"/>
      <c r="AQ25" s="367"/>
      <c r="AR25" s="367"/>
      <c r="AS25" s="367"/>
      <c r="AT25" s="367"/>
      <c r="AU25" s="367"/>
      <c r="AV25" s="367"/>
      <c r="AW25" s="367"/>
      <c r="AX25" s="367"/>
      <c r="AY25" s="367"/>
      <c r="AZ25" s="367"/>
      <c r="BA25" s="367"/>
    </row>
    <row r="26" spans="1:55" s="120" customFormat="1">
      <c r="C26" s="369"/>
      <c r="D26" s="121"/>
      <c r="E26" s="370"/>
      <c r="F26" s="370"/>
      <c r="G26" s="370"/>
      <c r="H26" s="371"/>
      <c r="I26" s="371"/>
      <c r="J26" s="371"/>
      <c r="K26" s="371"/>
    </row>
    <row r="27" spans="1:55" s="120" customFormat="1" ht="12.75" thickBot="1">
      <c r="A27" s="169" t="s">
        <v>297</v>
      </c>
      <c r="B27" s="169"/>
      <c r="C27" s="369"/>
      <c r="D27" s="121"/>
      <c r="E27" s="370"/>
      <c r="F27" s="370"/>
      <c r="G27" s="370"/>
      <c r="H27" s="371"/>
      <c r="I27" s="371"/>
      <c r="J27" s="371"/>
      <c r="K27" s="371"/>
    </row>
    <row r="28" spans="1:55" s="352" customFormat="1" ht="18.75" customHeight="1">
      <c r="A28" s="353"/>
      <c r="B28" s="354"/>
      <c r="C28" s="355" t="s">
        <v>180</v>
      </c>
      <c r="D28" s="355"/>
      <c r="E28" s="355"/>
      <c r="F28" s="356" t="s">
        <v>165</v>
      </c>
      <c r="G28" s="355"/>
      <c r="H28" s="355"/>
      <c r="I28" s="356" t="s">
        <v>181</v>
      </c>
      <c r="J28" s="355"/>
      <c r="K28" s="355"/>
      <c r="L28" s="356" t="s">
        <v>182</v>
      </c>
      <c r="M28" s="355"/>
      <c r="N28" s="355"/>
      <c r="O28" s="356" t="s">
        <v>166</v>
      </c>
      <c r="P28" s="355"/>
      <c r="Q28" s="355"/>
      <c r="R28" s="356" t="s">
        <v>167</v>
      </c>
      <c r="S28" s="355"/>
      <c r="T28" s="355"/>
      <c r="U28" s="356" t="s">
        <v>168</v>
      </c>
      <c r="V28" s="355"/>
      <c r="W28" s="355"/>
      <c r="X28" s="356" t="s">
        <v>169</v>
      </c>
      <c r="Y28" s="355"/>
      <c r="Z28" s="355"/>
      <c r="AA28" s="356" t="s">
        <v>170</v>
      </c>
      <c r="AB28" s="355"/>
      <c r="AC28" s="355"/>
      <c r="AD28" s="356" t="s">
        <v>171</v>
      </c>
      <c r="AE28" s="355"/>
      <c r="AF28" s="355"/>
      <c r="AG28" s="357" t="s">
        <v>172</v>
      </c>
      <c r="AH28" s="355"/>
      <c r="AI28" s="355"/>
      <c r="AJ28" s="356" t="s">
        <v>173</v>
      </c>
      <c r="AK28" s="355"/>
      <c r="AL28" s="355"/>
      <c r="AM28" s="356" t="s">
        <v>174</v>
      </c>
      <c r="AN28" s="355"/>
      <c r="AO28" s="355"/>
      <c r="AP28" s="356" t="s">
        <v>175</v>
      </c>
      <c r="AQ28" s="355"/>
      <c r="AR28" s="355"/>
      <c r="AS28" s="356" t="s">
        <v>176</v>
      </c>
      <c r="AT28" s="355"/>
      <c r="AU28" s="355"/>
      <c r="AV28" s="356" t="s">
        <v>177</v>
      </c>
      <c r="AW28" s="355"/>
      <c r="AX28" s="355"/>
      <c r="AY28" s="358" t="s">
        <v>178</v>
      </c>
      <c r="AZ28" s="355"/>
      <c r="BA28" s="355"/>
    </row>
    <row r="29" spans="1:55" s="366" customFormat="1" ht="33.75">
      <c r="A29" s="359"/>
      <c r="B29" s="360" t="s">
        <v>280</v>
      </c>
      <c r="C29" s="361" t="s">
        <v>206</v>
      </c>
      <c r="D29" s="362" t="s">
        <v>164</v>
      </c>
      <c r="E29" s="363" t="s">
        <v>183</v>
      </c>
      <c r="F29" s="364" t="s">
        <v>206</v>
      </c>
      <c r="G29" s="362" t="s">
        <v>164</v>
      </c>
      <c r="H29" s="363" t="s">
        <v>183</v>
      </c>
      <c r="I29" s="364" t="s">
        <v>206</v>
      </c>
      <c r="J29" s="362" t="s">
        <v>164</v>
      </c>
      <c r="K29" s="362" t="s">
        <v>183</v>
      </c>
      <c r="L29" s="364" t="s">
        <v>206</v>
      </c>
      <c r="M29" s="362" t="s">
        <v>164</v>
      </c>
      <c r="N29" s="362" t="s">
        <v>183</v>
      </c>
      <c r="O29" s="364" t="s">
        <v>206</v>
      </c>
      <c r="P29" s="362" t="s">
        <v>164</v>
      </c>
      <c r="Q29" s="362" t="s">
        <v>183</v>
      </c>
      <c r="R29" s="364" t="s">
        <v>206</v>
      </c>
      <c r="S29" s="362" t="s">
        <v>164</v>
      </c>
      <c r="T29" s="362" t="s">
        <v>183</v>
      </c>
      <c r="U29" s="364" t="s">
        <v>206</v>
      </c>
      <c r="V29" s="362" t="s">
        <v>164</v>
      </c>
      <c r="W29" s="362" t="s">
        <v>183</v>
      </c>
      <c r="X29" s="364" t="s">
        <v>206</v>
      </c>
      <c r="Y29" s="362" t="s">
        <v>164</v>
      </c>
      <c r="Z29" s="362" t="s">
        <v>183</v>
      </c>
      <c r="AA29" s="364" t="s">
        <v>206</v>
      </c>
      <c r="AB29" s="362" t="s">
        <v>164</v>
      </c>
      <c r="AC29" s="362" t="s">
        <v>183</v>
      </c>
      <c r="AD29" s="364" t="s">
        <v>206</v>
      </c>
      <c r="AE29" s="362" t="s">
        <v>164</v>
      </c>
      <c r="AF29" s="362" t="s">
        <v>183</v>
      </c>
      <c r="AG29" s="364" t="s">
        <v>206</v>
      </c>
      <c r="AH29" s="362" t="s">
        <v>164</v>
      </c>
      <c r="AI29" s="362" t="s">
        <v>183</v>
      </c>
      <c r="AJ29" s="364" t="s">
        <v>206</v>
      </c>
      <c r="AK29" s="362" t="s">
        <v>164</v>
      </c>
      <c r="AL29" s="362" t="s">
        <v>183</v>
      </c>
      <c r="AM29" s="364" t="s">
        <v>206</v>
      </c>
      <c r="AN29" s="362" t="s">
        <v>164</v>
      </c>
      <c r="AO29" s="362" t="s">
        <v>183</v>
      </c>
      <c r="AP29" s="364" t="s">
        <v>206</v>
      </c>
      <c r="AQ29" s="362" t="s">
        <v>164</v>
      </c>
      <c r="AR29" s="362" t="s">
        <v>183</v>
      </c>
      <c r="AS29" s="364" t="s">
        <v>206</v>
      </c>
      <c r="AT29" s="362" t="s">
        <v>164</v>
      </c>
      <c r="AU29" s="362" t="s">
        <v>183</v>
      </c>
      <c r="AV29" s="364" t="s">
        <v>206</v>
      </c>
      <c r="AW29" s="362" t="s">
        <v>164</v>
      </c>
      <c r="AX29" s="362" t="s">
        <v>183</v>
      </c>
      <c r="AY29" s="364" t="s">
        <v>206</v>
      </c>
      <c r="AZ29" s="362" t="s">
        <v>164</v>
      </c>
      <c r="BA29" s="365" t="s">
        <v>183</v>
      </c>
      <c r="BB29" s="372"/>
      <c r="BC29" s="372"/>
    </row>
    <row r="30" spans="1:55" s="221" customFormat="1" ht="16.5" customHeight="1">
      <c r="A30" s="289" t="s">
        <v>316</v>
      </c>
      <c r="B30" s="219">
        <v>2</v>
      </c>
      <c r="C30" s="125">
        <v>236248</v>
      </c>
      <c r="D30" s="221">
        <v>198476</v>
      </c>
      <c r="E30" s="221">
        <v>37772</v>
      </c>
      <c r="F30" s="221" t="s">
        <v>207</v>
      </c>
      <c r="G30" s="221" t="s">
        <v>207</v>
      </c>
      <c r="H30" s="221" t="s">
        <v>207</v>
      </c>
      <c r="I30" s="221">
        <v>254390</v>
      </c>
      <c r="J30" s="221">
        <v>204252</v>
      </c>
      <c r="K30" s="221">
        <v>50138</v>
      </c>
      <c r="L30" s="221">
        <v>222131</v>
      </c>
      <c r="M30" s="221">
        <v>184163</v>
      </c>
      <c r="N30" s="221">
        <v>37968</v>
      </c>
      <c r="O30" s="221">
        <v>368663</v>
      </c>
      <c r="P30" s="221">
        <v>353760</v>
      </c>
      <c r="Q30" s="221">
        <v>14903</v>
      </c>
      <c r="R30" s="221">
        <v>291871</v>
      </c>
      <c r="S30" s="221">
        <v>243922</v>
      </c>
      <c r="T30" s="221">
        <v>47949</v>
      </c>
      <c r="U30" s="221">
        <v>201149</v>
      </c>
      <c r="V30" s="221">
        <v>175773</v>
      </c>
      <c r="W30" s="221">
        <v>25376</v>
      </c>
      <c r="X30" s="125">
        <v>168647</v>
      </c>
      <c r="Y30" s="125">
        <v>150523</v>
      </c>
      <c r="Z30" s="125">
        <v>18124</v>
      </c>
      <c r="AA30" s="221">
        <v>248005</v>
      </c>
      <c r="AB30" s="221">
        <v>204213</v>
      </c>
      <c r="AC30" s="221">
        <v>43792</v>
      </c>
      <c r="AD30" s="221">
        <v>197880</v>
      </c>
      <c r="AE30" s="221">
        <v>169904</v>
      </c>
      <c r="AF30" s="221">
        <v>27976</v>
      </c>
      <c r="AG30" s="125">
        <v>276642</v>
      </c>
      <c r="AH30" s="125">
        <v>226465</v>
      </c>
      <c r="AI30" s="125">
        <v>50177</v>
      </c>
      <c r="AJ30" s="125">
        <v>111371</v>
      </c>
      <c r="AK30" s="125">
        <v>107534</v>
      </c>
      <c r="AL30" s="125">
        <v>3837</v>
      </c>
      <c r="AM30" s="125">
        <v>168532</v>
      </c>
      <c r="AN30" s="125">
        <v>152219</v>
      </c>
      <c r="AO30" s="125">
        <v>16313</v>
      </c>
      <c r="AP30" s="221">
        <v>491426</v>
      </c>
      <c r="AQ30" s="221">
        <v>368060</v>
      </c>
      <c r="AR30" s="221">
        <v>123366</v>
      </c>
      <c r="AS30" s="125">
        <v>292813</v>
      </c>
      <c r="AT30" s="125">
        <v>243294</v>
      </c>
      <c r="AU30" s="125">
        <v>49519</v>
      </c>
      <c r="AV30" s="221">
        <v>311880</v>
      </c>
      <c r="AW30" s="221">
        <v>237297</v>
      </c>
      <c r="AX30" s="221">
        <v>74583</v>
      </c>
      <c r="AY30" s="125">
        <v>153199</v>
      </c>
      <c r="AZ30" s="125">
        <v>141633</v>
      </c>
      <c r="BA30" s="125">
        <v>11566</v>
      </c>
    </row>
    <row r="31" spans="1:55" s="221" customFormat="1" ht="16.5" customHeight="1">
      <c r="A31" s="289"/>
      <c r="B31" s="219">
        <v>3</v>
      </c>
      <c r="C31" s="125">
        <v>236144</v>
      </c>
      <c r="D31" s="221">
        <v>200482</v>
      </c>
      <c r="E31" s="221">
        <v>35662</v>
      </c>
      <c r="F31" s="221" t="s">
        <v>207</v>
      </c>
      <c r="G31" s="221" t="s">
        <v>207</v>
      </c>
      <c r="H31" s="221" t="s">
        <v>207</v>
      </c>
      <c r="I31" s="221">
        <v>293066</v>
      </c>
      <c r="J31" s="221">
        <v>222726</v>
      </c>
      <c r="K31" s="221">
        <v>70340</v>
      </c>
      <c r="L31" s="221">
        <v>231960</v>
      </c>
      <c r="M31" s="221">
        <v>192154</v>
      </c>
      <c r="N31" s="221">
        <v>39806</v>
      </c>
      <c r="O31" s="221">
        <v>353892</v>
      </c>
      <c r="P31" s="221">
        <v>341464</v>
      </c>
      <c r="Q31" s="221">
        <v>12428</v>
      </c>
      <c r="R31" s="221">
        <v>395401</v>
      </c>
      <c r="S31" s="221">
        <v>321430</v>
      </c>
      <c r="T31" s="221">
        <v>73971</v>
      </c>
      <c r="U31" s="221">
        <v>202326</v>
      </c>
      <c r="V31" s="221">
        <v>180058</v>
      </c>
      <c r="W31" s="221">
        <v>22268</v>
      </c>
      <c r="X31" s="125">
        <v>168391</v>
      </c>
      <c r="Y31" s="125">
        <v>151884</v>
      </c>
      <c r="Z31" s="125">
        <v>16507</v>
      </c>
      <c r="AA31" s="221">
        <v>234570</v>
      </c>
      <c r="AB31" s="221">
        <v>194045</v>
      </c>
      <c r="AC31" s="221">
        <v>40525</v>
      </c>
      <c r="AD31" s="221">
        <v>165093</v>
      </c>
      <c r="AE31" s="221">
        <v>144660</v>
      </c>
      <c r="AF31" s="221">
        <v>20433</v>
      </c>
      <c r="AG31" s="125">
        <v>295914</v>
      </c>
      <c r="AH31" s="125">
        <v>236490</v>
      </c>
      <c r="AI31" s="125">
        <v>59424</v>
      </c>
      <c r="AJ31" s="125">
        <v>124754</v>
      </c>
      <c r="AK31" s="125">
        <v>118033</v>
      </c>
      <c r="AL31" s="125">
        <v>6721</v>
      </c>
      <c r="AM31" s="125">
        <v>82941</v>
      </c>
      <c r="AN31" s="125">
        <v>81830</v>
      </c>
      <c r="AO31" s="125">
        <v>1111</v>
      </c>
      <c r="AP31" s="221">
        <v>417697</v>
      </c>
      <c r="AQ31" s="221">
        <v>324257</v>
      </c>
      <c r="AR31" s="221">
        <v>93440</v>
      </c>
      <c r="AS31" s="125">
        <v>296096</v>
      </c>
      <c r="AT31" s="125">
        <v>250157</v>
      </c>
      <c r="AU31" s="125">
        <v>45939</v>
      </c>
      <c r="AV31" s="221">
        <v>283118</v>
      </c>
      <c r="AW31" s="221">
        <v>229570</v>
      </c>
      <c r="AX31" s="221">
        <v>53548</v>
      </c>
      <c r="AY31" s="125">
        <v>147938</v>
      </c>
      <c r="AZ31" s="125">
        <v>139097</v>
      </c>
      <c r="BA31" s="125">
        <v>8841</v>
      </c>
    </row>
    <row r="32" spans="1:55" s="221" customFormat="1" ht="16.5" customHeight="1">
      <c r="A32" s="289"/>
      <c r="B32" s="219">
        <v>4</v>
      </c>
      <c r="C32" s="125">
        <v>241853</v>
      </c>
      <c r="D32" s="221">
        <v>203035</v>
      </c>
      <c r="E32" s="221">
        <v>38818</v>
      </c>
      <c r="F32" s="221" t="s">
        <v>207</v>
      </c>
      <c r="G32" s="221" t="s">
        <v>207</v>
      </c>
      <c r="H32" s="221" t="s">
        <v>207</v>
      </c>
      <c r="I32" s="221">
        <v>271736</v>
      </c>
      <c r="J32" s="221">
        <v>218594</v>
      </c>
      <c r="K32" s="221">
        <v>53142</v>
      </c>
      <c r="L32" s="221">
        <v>253716</v>
      </c>
      <c r="M32" s="221">
        <v>203186</v>
      </c>
      <c r="N32" s="221">
        <v>50530</v>
      </c>
      <c r="O32" s="221">
        <v>400929</v>
      </c>
      <c r="P32" s="221">
        <v>381437</v>
      </c>
      <c r="Q32" s="221">
        <v>19492</v>
      </c>
      <c r="R32" s="221">
        <v>181234</v>
      </c>
      <c r="S32" s="221">
        <v>157342</v>
      </c>
      <c r="T32" s="221">
        <v>23892</v>
      </c>
      <c r="U32" s="221">
        <v>217867</v>
      </c>
      <c r="V32" s="221">
        <v>189267</v>
      </c>
      <c r="W32" s="221">
        <v>28600</v>
      </c>
      <c r="X32" s="125">
        <v>165678</v>
      </c>
      <c r="Y32" s="125">
        <v>151419</v>
      </c>
      <c r="Z32" s="125">
        <v>14259</v>
      </c>
      <c r="AA32" s="221">
        <v>257228</v>
      </c>
      <c r="AB32" s="221">
        <v>211485</v>
      </c>
      <c r="AC32" s="221">
        <v>45743</v>
      </c>
      <c r="AD32" s="221">
        <v>225015</v>
      </c>
      <c r="AE32" s="221">
        <v>185977</v>
      </c>
      <c r="AF32" s="221">
        <v>39038</v>
      </c>
      <c r="AG32" s="125">
        <v>257642</v>
      </c>
      <c r="AH32" s="125">
        <v>211787</v>
      </c>
      <c r="AI32" s="125">
        <v>45855</v>
      </c>
      <c r="AJ32" s="125">
        <v>122785</v>
      </c>
      <c r="AK32" s="125">
        <v>116179</v>
      </c>
      <c r="AL32" s="125">
        <v>6606</v>
      </c>
      <c r="AM32" s="125">
        <v>115481</v>
      </c>
      <c r="AN32" s="125">
        <v>107372</v>
      </c>
      <c r="AO32" s="125">
        <v>8109</v>
      </c>
      <c r="AP32" s="221">
        <v>425250</v>
      </c>
      <c r="AQ32" s="221">
        <v>322455</v>
      </c>
      <c r="AR32" s="221">
        <v>102795</v>
      </c>
      <c r="AS32" s="125">
        <v>311684</v>
      </c>
      <c r="AT32" s="125">
        <v>260445</v>
      </c>
      <c r="AU32" s="125">
        <v>51239</v>
      </c>
      <c r="AV32" s="221">
        <v>315896</v>
      </c>
      <c r="AW32" s="221">
        <v>230606</v>
      </c>
      <c r="AX32" s="221">
        <v>85290</v>
      </c>
      <c r="AY32" s="125">
        <v>143270</v>
      </c>
      <c r="AZ32" s="125">
        <v>136557</v>
      </c>
      <c r="BA32" s="125">
        <v>6713</v>
      </c>
    </row>
    <row r="33" spans="1:53" s="221" customFormat="1" ht="16.5" customHeight="1">
      <c r="B33" s="219">
        <v>5</v>
      </c>
      <c r="C33" s="125">
        <v>242292</v>
      </c>
      <c r="D33" s="221">
        <v>203669</v>
      </c>
      <c r="E33" s="221">
        <v>38623</v>
      </c>
      <c r="F33" s="221" t="s">
        <v>207</v>
      </c>
      <c r="G33" s="221" t="s">
        <v>207</v>
      </c>
      <c r="H33" s="221" t="s">
        <v>207</v>
      </c>
      <c r="I33" s="221">
        <v>276515</v>
      </c>
      <c r="J33" s="221">
        <v>217948</v>
      </c>
      <c r="K33" s="221">
        <v>58567</v>
      </c>
      <c r="L33" s="221">
        <v>260093</v>
      </c>
      <c r="M33" s="221">
        <v>210124</v>
      </c>
      <c r="N33" s="221">
        <v>49969</v>
      </c>
      <c r="O33" s="221">
        <v>415042</v>
      </c>
      <c r="P33" s="221">
        <v>378508</v>
      </c>
      <c r="Q33" s="221">
        <v>36534</v>
      </c>
      <c r="R33" s="221">
        <v>291212</v>
      </c>
      <c r="S33" s="221">
        <v>239932</v>
      </c>
      <c r="T33" s="221">
        <v>51280</v>
      </c>
      <c r="U33" s="221">
        <v>158713</v>
      </c>
      <c r="V33" s="221">
        <v>146933</v>
      </c>
      <c r="W33" s="221">
        <v>11780</v>
      </c>
      <c r="X33" s="125">
        <v>168615</v>
      </c>
      <c r="Y33" s="125">
        <v>151873</v>
      </c>
      <c r="Z33" s="125">
        <v>16742</v>
      </c>
      <c r="AA33" s="221">
        <v>342182</v>
      </c>
      <c r="AB33" s="221">
        <v>265022</v>
      </c>
      <c r="AC33" s="221">
        <v>77160</v>
      </c>
      <c r="AD33" s="221">
        <v>253982</v>
      </c>
      <c r="AE33" s="221">
        <v>212497</v>
      </c>
      <c r="AF33" s="221">
        <v>41485</v>
      </c>
      <c r="AG33" s="125">
        <v>282856</v>
      </c>
      <c r="AH33" s="125">
        <v>233344</v>
      </c>
      <c r="AI33" s="125">
        <v>49512</v>
      </c>
      <c r="AJ33" s="125">
        <v>115960</v>
      </c>
      <c r="AK33" s="125">
        <v>109035</v>
      </c>
      <c r="AL33" s="125">
        <v>6925</v>
      </c>
      <c r="AM33" s="125">
        <v>124026</v>
      </c>
      <c r="AN33" s="125">
        <v>116888</v>
      </c>
      <c r="AO33" s="125">
        <v>7138</v>
      </c>
      <c r="AP33" s="221">
        <v>401752</v>
      </c>
      <c r="AQ33" s="221">
        <v>304882</v>
      </c>
      <c r="AR33" s="221">
        <v>96870</v>
      </c>
      <c r="AS33" s="125">
        <v>308425</v>
      </c>
      <c r="AT33" s="125">
        <v>257932</v>
      </c>
      <c r="AU33" s="125">
        <v>50493</v>
      </c>
      <c r="AV33" s="221">
        <v>255751</v>
      </c>
      <c r="AW33" s="221">
        <v>214119</v>
      </c>
      <c r="AX33" s="221">
        <v>41632</v>
      </c>
      <c r="AY33" s="125">
        <v>136367</v>
      </c>
      <c r="AZ33" s="125">
        <v>131335</v>
      </c>
      <c r="BA33" s="125">
        <v>5032</v>
      </c>
    </row>
    <row r="34" spans="1:53" s="221" customFormat="1" ht="16.5" customHeight="1">
      <c r="A34" s="289"/>
      <c r="B34" s="219">
        <v>6</v>
      </c>
      <c r="C34" s="125">
        <v>241998</v>
      </c>
      <c r="D34" s="221">
        <v>205612</v>
      </c>
      <c r="E34" s="221">
        <v>36386</v>
      </c>
      <c r="F34" s="221" t="s">
        <v>207</v>
      </c>
      <c r="G34" s="221" t="s">
        <v>207</v>
      </c>
      <c r="H34" s="221" t="s">
        <v>207</v>
      </c>
      <c r="I34" s="221">
        <v>293907</v>
      </c>
      <c r="J34" s="221">
        <v>225282</v>
      </c>
      <c r="K34" s="221">
        <v>68625</v>
      </c>
      <c r="L34" s="221">
        <v>275456</v>
      </c>
      <c r="M34" s="221">
        <v>222007</v>
      </c>
      <c r="N34" s="221">
        <v>53449</v>
      </c>
      <c r="O34" s="221">
        <v>430565</v>
      </c>
      <c r="P34" s="221">
        <v>383999</v>
      </c>
      <c r="Q34" s="221">
        <v>46566</v>
      </c>
      <c r="R34" s="221">
        <v>351811</v>
      </c>
      <c r="S34" s="221">
        <v>273212</v>
      </c>
      <c r="T34" s="221">
        <v>78599</v>
      </c>
      <c r="U34" s="221">
        <v>158855</v>
      </c>
      <c r="V34" s="221">
        <v>151387</v>
      </c>
      <c r="W34" s="221">
        <v>7468</v>
      </c>
      <c r="X34" s="125">
        <v>178709</v>
      </c>
      <c r="Y34" s="125">
        <v>158597</v>
      </c>
      <c r="Z34" s="125">
        <v>20112</v>
      </c>
      <c r="AA34" s="221">
        <v>336672</v>
      </c>
      <c r="AB34" s="221">
        <v>266170</v>
      </c>
      <c r="AC34" s="221">
        <v>70502</v>
      </c>
      <c r="AD34" s="221">
        <v>253967</v>
      </c>
      <c r="AE34" s="221">
        <v>206809</v>
      </c>
      <c r="AF34" s="221">
        <v>47158</v>
      </c>
      <c r="AG34" s="125">
        <v>269951</v>
      </c>
      <c r="AH34" s="125">
        <v>223893</v>
      </c>
      <c r="AI34" s="125">
        <v>46058</v>
      </c>
      <c r="AJ34" s="125">
        <v>136178</v>
      </c>
      <c r="AK34" s="125">
        <v>122083</v>
      </c>
      <c r="AL34" s="125">
        <v>14095</v>
      </c>
      <c r="AM34" s="125">
        <v>141665</v>
      </c>
      <c r="AN34" s="125">
        <v>132758</v>
      </c>
      <c r="AO34" s="125">
        <v>8907</v>
      </c>
      <c r="AP34" s="221">
        <v>380405</v>
      </c>
      <c r="AQ34" s="221">
        <v>297563</v>
      </c>
      <c r="AR34" s="221">
        <v>82842</v>
      </c>
      <c r="AS34" s="125">
        <v>287385</v>
      </c>
      <c r="AT34" s="125">
        <v>247718</v>
      </c>
      <c r="AU34" s="125">
        <v>39667</v>
      </c>
      <c r="AV34" s="221">
        <v>263489</v>
      </c>
      <c r="AW34" s="221">
        <v>221550</v>
      </c>
      <c r="AX34" s="221">
        <v>41939</v>
      </c>
      <c r="AY34" s="125">
        <v>137313</v>
      </c>
      <c r="AZ34" s="125">
        <v>132120</v>
      </c>
      <c r="BA34" s="125">
        <v>5193</v>
      </c>
    </row>
    <row r="35" spans="1:53" s="120" customFormat="1" ht="6" customHeight="1" thickBot="1">
      <c r="A35" s="367"/>
      <c r="B35" s="368"/>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220"/>
      <c r="AJ35" s="367"/>
      <c r="AK35" s="367"/>
      <c r="AL35" s="367"/>
      <c r="AM35" s="367"/>
      <c r="AN35" s="367"/>
      <c r="AO35" s="220"/>
      <c r="AP35" s="367"/>
      <c r="AQ35" s="367"/>
      <c r="AR35" s="367"/>
      <c r="AS35" s="367"/>
      <c r="AT35" s="367"/>
      <c r="AU35" s="367"/>
      <c r="AV35" s="367"/>
      <c r="AW35" s="367"/>
      <c r="AX35" s="367"/>
      <c r="AY35" s="367"/>
      <c r="AZ35" s="367"/>
      <c r="BA35" s="367"/>
    </row>
    <row r="36" spans="1:53" s="120" customFormat="1">
      <c r="A36" s="120" t="s">
        <v>282</v>
      </c>
      <c r="C36" s="369"/>
      <c r="D36" s="121"/>
      <c r="E36" s="373"/>
      <c r="F36" s="374"/>
      <c r="G36" s="373"/>
      <c r="H36" s="373"/>
      <c r="I36" s="374"/>
      <c r="J36" s="373"/>
      <c r="K36" s="373"/>
      <c r="AL36" s="121"/>
      <c r="AU36" s="121"/>
    </row>
    <row r="37" spans="1:53" s="120" customFormat="1">
      <c r="A37" s="1"/>
      <c r="B37" s="1"/>
      <c r="D37" s="375"/>
      <c r="E37" s="375"/>
      <c r="F37" s="375"/>
      <c r="G37" s="375"/>
      <c r="H37" s="375"/>
      <c r="I37" s="375"/>
      <c r="J37" s="375"/>
      <c r="K37" s="375"/>
    </row>
    <row r="38" spans="1:53" s="120" customFormat="1">
      <c r="A38" s="120" t="s">
        <v>293</v>
      </c>
      <c r="D38" s="375"/>
      <c r="E38" s="375"/>
      <c r="F38" s="375"/>
      <c r="G38" s="375"/>
      <c r="H38" s="375"/>
      <c r="I38" s="375"/>
      <c r="J38" s="375"/>
      <c r="K38" s="375"/>
    </row>
    <row r="39" spans="1:53" s="120" customFormat="1">
      <c r="A39" s="120" t="s">
        <v>294</v>
      </c>
      <c r="D39" s="375"/>
      <c r="E39" s="375"/>
      <c r="F39" s="375"/>
      <c r="G39" s="375"/>
      <c r="H39" s="375"/>
      <c r="I39" s="375"/>
      <c r="J39" s="375"/>
      <c r="K39" s="375"/>
    </row>
    <row r="40" spans="1:53" s="120" customFormat="1">
      <c r="D40" s="375"/>
      <c r="E40" s="375"/>
      <c r="F40" s="375"/>
      <c r="G40" s="375"/>
      <c r="H40" s="375"/>
      <c r="I40" s="375"/>
      <c r="J40" s="375"/>
      <c r="K40" s="375"/>
    </row>
    <row r="41" spans="1:53" s="120" customFormat="1">
      <c r="D41" s="375"/>
      <c r="E41" s="375"/>
      <c r="F41" s="375"/>
      <c r="G41" s="375"/>
      <c r="H41" s="375"/>
      <c r="I41" s="375"/>
      <c r="J41" s="375"/>
      <c r="K41" s="375"/>
    </row>
    <row r="42" spans="1:53" s="120" customFormat="1">
      <c r="D42" s="375"/>
      <c r="E42" s="375"/>
      <c r="F42" s="375"/>
      <c r="G42" s="375"/>
      <c r="H42" s="375"/>
      <c r="I42" s="375"/>
      <c r="J42" s="375"/>
      <c r="K42" s="375"/>
    </row>
    <row r="43" spans="1:53" s="120" customFormat="1">
      <c r="D43" s="375"/>
      <c r="E43" s="375"/>
      <c r="F43" s="375"/>
      <c r="G43" s="375"/>
      <c r="H43" s="375"/>
      <c r="I43" s="375"/>
      <c r="J43" s="375"/>
      <c r="K43" s="375"/>
    </row>
    <row r="44" spans="1:53" s="120" customFormat="1">
      <c r="D44" s="375"/>
      <c r="E44" s="375"/>
      <c r="F44" s="375"/>
      <c r="G44" s="375"/>
      <c r="H44" s="375"/>
      <c r="I44" s="375"/>
      <c r="J44" s="375"/>
      <c r="K44" s="375"/>
    </row>
    <row r="45" spans="1:53" s="120" customFormat="1">
      <c r="D45" s="375"/>
      <c r="E45" s="375"/>
      <c r="F45" s="375"/>
      <c r="G45" s="375"/>
      <c r="H45" s="375"/>
      <c r="I45" s="375"/>
      <c r="J45" s="375"/>
      <c r="K45" s="375"/>
    </row>
    <row r="46" spans="1:53" s="120" customFormat="1">
      <c r="D46" s="375"/>
      <c r="E46" s="375"/>
      <c r="F46" s="375"/>
      <c r="G46" s="375"/>
      <c r="H46" s="375"/>
      <c r="I46" s="375"/>
      <c r="J46" s="375"/>
      <c r="K46" s="375"/>
    </row>
    <row r="48" spans="1:53" s="120" customFormat="1"/>
    <row r="49" spans="1:11">
      <c r="C49" s="373"/>
      <c r="D49" s="374"/>
      <c r="E49" s="373"/>
      <c r="F49" s="373"/>
      <c r="G49" s="374"/>
      <c r="H49" s="373"/>
      <c r="I49" s="373"/>
      <c r="J49" s="374"/>
      <c r="K49" s="373"/>
    </row>
    <row r="50" spans="1:11">
      <c r="C50" s="375"/>
      <c r="D50" s="375"/>
      <c r="E50" s="375"/>
      <c r="F50" s="375"/>
      <c r="G50" s="375"/>
      <c r="H50" s="375"/>
      <c r="I50" s="375"/>
      <c r="J50" s="375"/>
      <c r="K50" s="375"/>
    </row>
    <row r="51" spans="1:11">
      <c r="C51" s="375"/>
      <c r="D51" s="375"/>
      <c r="E51" s="375"/>
      <c r="F51" s="375"/>
      <c r="G51" s="375"/>
      <c r="H51" s="375"/>
      <c r="I51" s="375"/>
      <c r="J51" s="375"/>
      <c r="K51" s="375"/>
    </row>
    <row r="52" spans="1:11">
      <c r="C52" s="376"/>
      <c r="D52" s="376"/>
      <c r="E52" s="376"/>
      <c r="F52" s="376"/>
      <c r="G52" s="376"/>
      <c r="H52" s="376"/>
      <c r="I52" s="376"/>
      <c r="J52" s="376"/>
      <c r="K52" s="376"/>
    </row>
    <row r="53" spans="1:11">
      <c r="A53" s="377"/>
      <c r="B53" s="377"/>
      <c r="C53" s="375"/>
      <c r="D53" s="375"/>
      <c r="E53" s="375"/>
      <c r="F53" s="375"/>
      <c r="G53" s="375"/>
      <c r="H53" s="375"/>
      <c r="I53" s="375"/>
      <c r="J53" s="375"/>
      <c r="K53" s="375"/>
    </row>
    <row r="54" spans="1:11">
      <c r="A54" s="120"/>
      <c r="B54" s="120"/>
      <c r="C54" s="375"/>
      <c r="D54" s="375"/>
      <c r="E54" s="375"/>
      <c r="F54" s="375"/>
      <c r="G54" s="375"/>
      <c r="H54" s="375"/>
      <c r="I54" s="375"/>
      <c r="J54" s="375"/>
      <c r="K54" s="375"/>
    </row>
    <row r="55" spans="1:11">
      <c r="A55" s="120"/>
      <c r="B55" s="120"/>
      <c r="C55" s="375"/>
      <c r="D55" s="375"/>
      <c r="E55" s="375"/>
      <c r="F55" s="375"/>
      <c r="G55" s="375"/>
      <c r="H55" s="375"/>
      <c r="I55" s="375"/>
      <c r="J55" s="375"/>
      <c r="K55" s="375"/>
    </row>
    <row r="56" spans="1:11">
      <c r="A56" s="120"/>
      <c r="B56" s="120"/>
      <c r="C56" s="375"/>
      <c r="D56" s="375"/>
      <c r="E56" s="375"/>
      <c r="F56" s="375"/>
      <c r="G56" s="375"/>
      <c r="H56" s="375"/>
      <c r="I56" s="375"/>
      <c r="J56" s="375"/>
      <c r="K56" s="375"/>
    </row>
    <row r="57" spans="1:11">
      <c r="A57" s="120"/>
      <c r="B57" s="120"/>
      <c r="C57" s="375"/>
      <c r="D57" s="375"/>
      <c r="E57" s="375"/>
      <c r="F57" s="375"/>
      <c r="G57" s="375"/>
      <c r="H57" s="375"/>
      <c r="I57" s="375"/>
      <c r="J57" s="375"/>
      <c r="K57" s="375"/>
    </row>
    <row r="58" spans="1:11">
      <c r="A58" s="120"/>
      <c r="B58" s="120"/>
      <c r="C58" s="375"/>
      <c r="D58" s="375"/>
      <c r="E58" s="375"/>
      <c r="F58" s="375"/>
      <c r="G58" s="375"/>
      <c r="H58" s="375"/>
      <c r="I58" s="375"/>
      <c r="J58" s="375"/>
      <c r="K58" s="375"/>
    </row>
    <row r="59" spans="1:11">
      <c r="A59" s="120"/>
      <c r="B59" s="120"/>
      <c r="C59" s="375"/>
      <c r="D59" s="375"/>
      <c r="E59" s="375"/>
      <c r="F59" s="375"/>
      <c r="G59" s="375"/>
      <c r="H59" s="375"/>
      <c r="I59" s="375"/>
      <c r="J59" s="375"/>
      <c r="K59" s="375"/>
    </row>
    <row r="60" spans="1:11">
      <c r="A60" s="120"/>
      <c r="B60" s="120"/>
      <c r="C60" s="375"/>
      <c r="D60" s="375"/>
      <c r="E60" s="375"/>
      <c r="F60" s="375"/>
      <c r="G60" s="375"/>
      <c r="H60" s="375"/>
      <c r="I60" s="375"/>
      <c r="J60" s="375"/>
      <c r="K60" s="375"/>
    </row>
    <row r="61" spans="1:11">
      <c r="A61" s="120"/>
      <c r="B61" s="120"/>
      <c r="C61" s="375"/>
      <c r="D61" s="375"/>
      <c r="E61" s="375"/>
      <c r="F61" s="375"/>
      <c r="G61" s="375"/>
      <c r="H61" s="375"/>
      <c r="I61" s="375"/>
      <c r="J61" s="375"/>
      <c r="K61" s="375"/>
    </row>
    <row r="62" spans="1:11">
      <c r="A62" s="120"/>
      <c r="B62" s="120"/>
      <c r="C62" s="375"/>
      <c r="D62" s="375"/>
      <c r="E62" s="375"/>
      <c r="F62" s="375"/>
      <c r="G62" s="375"/>
      <c r="H62" s="375"/>
      <c r="I62" s="375"/>
      <c r="J62" s="375"/>
      <c r="K62" s="375"/>
    </row>
    <row r="63" spans="1:11">
      <c r="A63" s="120"/>
      <c r="B63" s="120"/>
      <c r="C63" s="375"/>
      <c r="D63" s="375"/>
      <c r="E63" s="375"/>
      <c r="F63" s="375"/>
      <c r="G63" s="375"/>
      <c r="H63" s="375"/>
      <c r="I63" s="375"/>
      <c r="J63" s="375"/>
      <c r="K63" s="375"/>
    </row>
    <row r="64" spans="1:11">
      <c r="A64" s="120"/>
      <c r="B64" s="120"/>
      <c r="C64" s="375"/>
      <c r="D64" s="375"/>
      <c r="E64" s="375"/>
      <c r="F64" s="375"/>
      <c r="G64" s="375"/>
      <c r="H64" s="375"/>
      <c r="I64" s="375"/>
      <c r="J64" s="375"/>
      <c r="K64" s="375"/>
    </row>
    <row r="65" spans="1:11">
      <c r="A65" s="120"/>
      <c r="B65" s="120"/>
      <c r="C65" s="375"/>
      <c r="D65" s="375"/>
      <c r="E65" s="375"/>
      <c r="F65" s="375"/>
      <c r="G65" s="375"/>
      <c r="H65" s="375"/>
      <c r="I65" s="375"/>
      <c r="J65" s="375"/>
      <c r="K65" s="375"/>
    </row>
    <row r="66" spans="1:11">
      <c r="A66" s="120"/>
      <c r="B66" s="120"/>
      <c r="C66" s="375"/>
      <c r="D66" s="375"/>
      <c r="E66" s="375"/>
      <c r="F66" s="375"/>
      <c r="G66" s="375"/>
      <c r="H66" s="375"/>
      <c r="I66" s="375"/>
      <c r="J66" s="375"/>
      <c r="K66" s="375"/>
    </row>
    <row r="67" spans="1:11">
      <c r="A67" s="120"/>
      <c r="B67" s="120"/>
      <c r="C67" s="375"/>
      <c r="D67" s="375"/>
      <c r="E67" s="375"/>
      <c r="F67" s="375"/>
      <c r="G67" s="375"/>
      <c r="H67" s="375"/>
      <c r="I67" s="375"/>
      <c r="J67" s="375"/>
      <c r="K67" s="375"/>
    </row>
  </sheetData>
  <phoneticPr fontId="1"/>
  <pageMargins left="0.59055118110236227" right="0.59055118110236227" top="0.78740157480314965" bottom="0.59055118110236227" header="0.23622047244094491" footer="0.51181102362204722"/>
  <pageSetup paperSize="9" scale="60" orientation="landscape" r:id="rId1"/>
  <headerFooter alignWithMargins="0"/>
  <colBreaks count="2" manualBreakCount="2">
    <brk id="26" max="49" man="1"/>
    <brk id="5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9"/>
  <sheetViews>
    <sheetView zoomScaleNormal="100" zoomScaleSheetLayoutView="100" workbookViewId="0">
      <selection activeCell="B9" sqref="B9"/>
    </sheetView>
  </sheetViews>
  <sheetFormatPr defaultRowHeight="11.25"/>
  <cols>
    <col min="1" max="1" width="5.25" style="1" customWidth="1"/>
    <col min="2" max="2" width="3.375" style="1" customWidth="1"/>
    <col min="3" max="3" width="6" style="1" customWidth="1"/>
    <col min="4" max="18" width="10.75" style="1" customWidth="1"/>
    <col min="19" max="256" width="9" style="1"/>
    <col min="257" max="257" width="3.875" style="1" customWidth="1"/>
    <col min="258" max="258" width="3.375" style="1" customWidth="1"/>
    <col min="259" max="259" width="5.25" style="1" customWidth="1"/>
    <col min="260" max="274" width="10.75" style="1" customWidth="1"/>
    <col min="275" max="512" width="9" style="1"/>
    <col min="513" max="513" width="3.875" style="1" customWidth="1"/>
    <col min="514" max="514" width="3.375" style="1" customWidth="1"/>
    <col min="515" max="515" width="5.25" style="1" customWidth="1"/>
    <col min="516" max="530" width="10.75" style="1" customWidth="1"/>
    <col min="531" max="768" width="9" style="1"/>
    <col min="769" max="769" width="3.875" style="1" customWidth="1"/>
    <col min="770" max="770" width="3.375" style="1" customWidth="1"/>
    <col min="771" max="771" width="5.25" style="1" customWidth="1"/>
    <col min="772" max="786" width="10.75" style="1" customWidth="1"/>
    <col min="787" max="1024" width="9" style="1"/>
    <col min="1025" max="1025" width="3.875" style="1" customWidth="1"/>
    <col min="1026" max="1026" width="3.375" style="1" customWidth="1"/>
    <col min="1027" max="1027" width="5.25" style="1" customWidth="1"/>
    <col min="1028" max="1042" width="10.75" style="1" customWidth="1"/>
    <col min="1043" max="1280" width="9" style="1"/>
    <col min="1281" max="1281" width="3.875" style="1" customWidth="1"/>
    <col min="1282" max="1282" width="3.375" style="1" customWidth="1"/>
    <col min="1283" max="1283" width="5.25" style="1" customWidth="1"/>
    <col min="1284" max="1298" width="10.75" style="1" customWidth="1"/>
    <col min="1299" max="1536" width="9" style="1"/>
    <col min="1537" max="1537" width="3.875" style="1" customWidth="1"/>
    <col min="1538" max="1538" width="3.375" style="1" customWidth="1"/>
    <col min="1539" max="1539" width="5.25" style="1" customWidth="1"/>
    <col min="1540" max="1554" width="10.75" style="1" customWidth="1"/>
    <col min="1555" max="1792" width="9" style="1"/>
    <col min="1793" max="1793" width="3.875" style="1" customWidth="1"/>
    <col min="1794" max="1794" width="3.375" style="1" customWidth="1"/>
    <col min="1795" max="1795" width="5.25" style="1" customWidth="1"/>
    <col min="1796" max="1810" width="10.75" style="1" customWidth="1"/>
    <col min="1811" max="2048" width="9" style="1"/>
    <col min="2049" max="2049" width="3.875" style="1" customWidth="1"/>
    <col min="2050" max="2050" width="3.375" style="1" customWidth="1"/>
    <col min="2051" max="2051" width="5.25" style="1" customWidth="1"/>
    <col min="2052" max="2066" width="10.75" style="1" customWidth="1"/>
    <col min="2067" max="2304" width="9" style="1"/>
    <col min="2305" max="2305" width="3.875" style="1" customWidth="1"/>
    <col min="2306" max="2306" width="3.375" style="1" customWidth="1"/>
    <col min="2307" max="2307" width="5.25" style="1" customWidth="1"/>
    <col min="2308" max="2322" width="10.75" style="1" customWidth="1"/>
    <col min="2323" max="2560" width="9" style="1"/>
    <col min="2561" max="2561" width="3.875" style="1" customWidth="1"/>
    <col min="2562" max="2562" width="3.375" style="1" customWidth="1"/>
    <col min="2563" max="2563" width="5.25" style="1" customWidth="1"/>
    <col min="2564" max="2578" width="10.75" style="1" customWidth="1"/>
    <col min="2579" max="2816" width="9" style="1"/>
    <col min="2817" max="2817" width="3.875" style="1" customWidth="1"/>
    <col min="2818" max="2818" width="3.375" style="1" customWidth="1"/>
    <col min="2819" max="2819" width="5.25" style="1" customWidth="1"/>
    <col min="2820" max="2834" width="10.75" style="1" customWidth="1"/>
    <col min="2835" max="3072" width="9" style="1"/>
    <col min="3073" max="3073" width="3.875" style="1" customWidth="1"/>
    <col min="3074" max="3074" width="3.375" style="1" customWidth="1"/>
    <col min="3075" max="3075" width="5.25" style="1" customWidth="1"/>
    <col min="3076" max="3090" width="10.75" style="1" customWidth="1"/>
    <col min="3091" max="3328" width="9" style="1"/>
    <col min="3329" max="3329" width="3.875" style="1" customWidth="1"/>
    <col min="3330" max="3330" width="3.375" style="1" customWidth="1"/>
    <col min="3331" max="3331" width="5.25" style="1" customWidth="1"/>
    <col min="3332" max="3346" width="10.75" style="1" customWidth="1"/>
    <col min="3347" max="3584" width="9" style="1"/>
    <col min="3585" max="3585" width="3.875" style="1" customWidth="1"/>
    <col min="3586" max="3586" width="3.375" style="1" customWidth="1"/>
    <col min="3587" max="3587" width="5.25" style="1" customWidth="1"/>
    <col min="3588" max="3602" width="10.75" style="1" customWidth="1"/>
    <col min="3603" max="3840" width="9" style="1"/>
    <col min="3841" max="3841" width="3.875" style="1" customWidth="1"/>
    <col min="3842" max="3842" width="3.375" style="1" customWidth="1"/>
    <col min="3843" max="3843" width="5.25" style="1" customWidth="1"/>
    <col min="3844" max="3858" width="10.75" style="1" customWidth="1"/>
    <col min="3859" max="4096" width="9" style="1"/>
    <col min="4097" max="4097" width="3.875" style="1" customWidth="1"/>
    <col min="4098" max="4098" width="3.375" style="1" customWidth="1"/>
    <col min="4099" max="4099" width="5.25" style="1" customWidth="1"/>
    <col min="4100" max="4114" width="10.75" style="1" customWidth="1"/>
    <col min="4115" max="4352" width="9" style="1"/>
    <col min="4353" max="4353" width="3.875" style="1" customWidth="1"/>
    <col min="4354" max="4354" width="3.375" style="1" customWidth="1"/>
    <col min="4355" max="4355" width="5.25" style="1" customWidth="1"/>
    <col min="4356" max="4370" width="10.75" style="1" customWidth="1"/>
    <col min="4371" max="4608" width="9" style="1"/>
    <col min="4609" max="4609" width="3.875" style="1" customWidth="1"/>
    <col min="4610" max="4610" width="3.375" style="1" customWidth="1"/>
    <col min="4611" max="4611" width="5.25" style="1" customWidth="1"/>
    <col min="4612" max="4626" width="10.75" style="1" customWidth="1"/>
    <col min="4627" max="4864" width="9" style="1"/>
    <col min="4865" max="4865" width="3.875" style="1" customWidth="1"/>
    <col min="4866" max="4866" width="3.375" style="1" customWidth="1"/>
    <col min="4867" max="4867" width="5.25" style="1" customWidth="1"/>
    <col min="4868" max="4882" width="10.75" style="1" customWidth="1"/>
    <col min="4883" max="5120" width="9" style="1"/>
    <col min="5121" max="5121" width="3.875" style="1" customWidth="1"/>
    <col min="5122" max="5122" width="3.375" style="1" customWidth="1"/>
    <col min="5123" max="5123" width="5.25" style="1" customWidth="1"/>
    <col min="5124" max="5138" width="10.75" style="1" customWidth="1"/>
    <col min="5139" max="5376" width="9" style="1"/>
    <col min="5377" max="5377" width="3.875" style="1" customWidth="1"/>
    <col min="5378" max="5378" width="3.375" style="1" customWidth="1"/>
    <col min="5379" max="5379" width="5.25" style="1" customWidth="1"/>
    <col min="5380" max="5394" width="10.75" style="1" customWidth="1"/>
    <col min="5395" max="5632" width="9" style="1"/>
    <col min="5633" max="5633" width="3.875" style="1" customWidth="1"/>
    <col min="5634" max="5634" width="3.375" style="1" customWidth="1"/>
    <col min="5635" max="5635" width="5.25" style="1" customWidth="1"/>
    <col min="5636" max="5650" width="10.75" style="1" customWidth="1"/>
    <col min="5651" max="5888" width="9" style="1"/>
    <col min="5889" max="5889" width="3.875" style="1" customWidth="1"/>
    <col min="5890" max="5890" width="3.375" style="1" customWidth="1"/>
    <col min="5891" max="5891" width="5.25" style="1" customWidth="1"/>
    <col min="5892" max="5906" width="10.75" style="1" customWidth="1"/>
    <col min="5907" max="6144" width="9" style="1"/>
    <col min="6145" max="6145" width="3.875" style="1" customWidth="1"/>
    <col min="6146" max="6146" width="3.375" style="1" customWidth="1"/>
    <col min="6147" max="6147" width="5.25" style="1" customWidth="1"/>
    <col min="6148" max="6162" width="10.75" style="1" customWidth="1"/>
    <col min="6163" max="6400" width="9" style="1"/>
    <col min="6401" max="6401" width="3.875" style="1" customWidth="1"/>
    <col min="6402" max="6402" width="3.375" style="1" customWidth="1"/>
    <col min="6403" max="6403" width="5.25" style="1" customWidth="1"/>
    <col min="6404" max="6418" width="10.75" style="1" customWidth="1"/>
    <col min="6419" max="6656" width="9" style="1"/>
    <col min="6657" max="6657" width="3.875" style="1" customWidth="1"/>
    <col min="6658" max="6658" width="3.375" style="1" customWidth="1"/>
    <col min="6659" max="6659" width="5.25" style="1" customWidth="1"/>
    <col min="6660" max="6674" width="10.75" style="1" customWidth="1"/>
    <col min="6675" max="6912" width="9" style="1"/>
    <col min="6913" max="6913" width="3.875" style="1" customWidth="1"/>
    <col min="6914" max="6914" width="3.375" style="1" customWidth="1"/>
    <col min="6915" max="6915" width="5.25" style="1" customWidth="1"/>
    <col min="6916" max="6930" width="10.75" style="1" customWidth="1"/>
    <col min="6931" max="7168" width="9" style="1"/>
    <col min="7169" max="7169" width="3.875" style="1" customWidth="1"/>
    <col min="7170" max="7170" width="3.375" style="1" customWidth="1"/>
    <col min="7171" max="7171" width="5.25" style="1" customWidth="1"/>
    <col min="7172" max="7186" width="10.75" style="1" customWidth="1"/>
    <col min="7187" max="7424" width="9" style="1"/>
    <col min="7425" max="7425" width="3.875" style="1" customWidth="1"/>
    <col min="7426" max="7426" width="3.375" style="1" customWidth="1"/>
    <col min="7427" max="7427" width="5.25" style="1" customWidth="1"/>
    <col min="7428" max="7442" width="10.75" style="1" customWidth="1"/>
    <col min="7443" max="7680" width="9" style="1"/>
    <col min="7681" max="7681" width="3.875" style="1" customWidth="1"/>
    <col min="7682" max="7682" width="3.375" style="1" customWidth="1"/>
    <col min="7683" max="7683" width="5.25" style="1" customWidth="1"/>
    <col min="7684" max="7698" width="10.75" style="1" customWidth="1"/>
    <col min="7699" max="7936" width="9" style="1"/>
    <col min="7937" max="7937" width="3.875" style="1" customWidth="1"/>
    <col min="7938" max="7938" width="3.375" style="1" customWidth="1"/>
    <col min="7939" max="7939" width="5.25" style="1" customWidth="1"/>
    <col min="7940" max="7954" width="10.75" style="1" customWidth="1"/>
    <col min="7955" max="8192" width="9" style="1"/>
    <col min="8193" max="8193" width="3.875" style="1" customWidth="1"/>
    <col min="8194" max="8194" width="3.375" style="1" customWidth="1"/>
    <col min="8195" max="8195" width="5.25" style="1" customWidth="1"/>
    <col min="8196" max="8210" width="10.75" style="1" customWidth="1"/>
    <col min="8211" max="8448" width="9" style="1"/>
    <col min="8449" max="8449" width="3.875" style="1" customWidth="1"/>
    <col min="8450" max="8450" width="3.375" style="1" customWidth="1"/>
    <col min="8451" max="8451" width="5.25" style="1" customWidth="1"/>
    <col min="8452" max="8466" width="10.75" style="1" customWidth="1"/>
    <col min="8467" max="8704" width="9" style="1"/>
    <col min="8705" max="8705" width="3.875" style="1" customWidth="1"/>
    <col min="8706" max="8706" width="3.375" style="1" customWidth="1"/>
    <col min="8707" max="8707" width="5.25" style="1" customWidth="1"/>
    <col min="8708" max="8722" width="10.75" style="1" customWidth="1"/>
    <col min="8723" max="8960" width="9" style="1"/>
    <col min="8961" max="8961" width="3.875" style="1" customWidth="1"/>
    <col min="8962" max="8962" width="3.375" style="1" customWidth="1"/>
    <col min="8963" max="8963" width="5.25" style="1" customWidth="1"/>
    <col min="8964" max="8978" width="10.75" style="1" customWidth="1"/>
    <col min="8979" max="9216" width="9" style="1"/>
    <col min="9217" max="9217" width="3.875" style="1" customWidth="1"/>
    <col min="9218" max="9218" width="3.375" style="1" customWidth="1"/>
    <col min="9219" max="9219" width="5.25" style="1" customWidth="1"/>
    <col min="9220" max="9234" width="10.75" style="1" customWidth="1"/>
    <col min="9235" max="9472" width="9" style="1"/>
    <col min="9473" max="9473" width="3.875" style="1" customWidth="1"/>
    <col min="9474" max="9474" width="3.375" style="1" customWidth="1"/>
    <col min="9475" max="9475" width="5.25" style="1" customWidth="1"/>
    <col min="9476" max="9490" width="10.75" style="1" customWidth="1"/>
    <col min="9491" max="9728" width="9" style="1"/>
    <col min="9729" max="9729" width="3.875" style="1" customWidth="1"/>
    <col min="9730" max="9730" width="3.375" style="1" customWidth="1"/>
    <col min="9731" max="9731" width="5.25" style="1" customWidth="1"/>
    <col min="9732" max="9746" width="10.75" style="1" customWidth="1"/>
    <col min="9747" max="9984" width="9" style="1"/>
    <col min="9985" max="9985" width="3.875" style="1" customWidth="1"/>
    <col min="9986" max="9986" width="3.375" style="1" customWidth="1"/>
    <col min="9987" max="9987" width="5.25" style="1" customWidth="1"/>
    <col min="9988" max="10002" width="10.75" style="1" customWidth="1"/>
    <col min="10003" max="10240" width="9" style="1"/>
    <col min="10241" max="10241" width="3.875" style="1" customWidth="1"/>
    <col min="10242" max="10242" width="3.375" style="1" customWidth="1"/>
    <col min="10243" max="10243" width="5.25" style="1" customWidth="1"/>
    <col min="10244" max="10258" width="10.75" style="1" customWidth="1"/>
    <col min="10259" max="10496" width="9" style="1"/>
    <col min="10497" max="10497" width="3.875" style="1" customWidth="1"/>
    <col min="10498" max="10498" width="3.375" style="1" customWidth="1"/>
    <col min="10499" max="10499" width="5.25" style="1" customWidth="1"/>
    <col min="10500" max="10514" width="10.75" style="1" customWidth="1"/>
    <col min="10515" max="10752" width="9" style="1"/>
    <col min="10753" max="10753" width="3.875" style="1" customWidth="1"/>
    <col min="10754" max="10754" width="3.375" style="1" customWidth="1"/>
    <col min="10755" max="10755" width="5.25" style="1" customWidth="1"/>
    <col min="10756" max="10770" width="10.75" style="1" customWidth="1"/>
    <col min="10771" max="11008" width="9" style="1"/>
    <col min="11009" max="11009" width="3.875" style="1" customWidth="1"/>
    <col min="11010" max="11010" width="3.375" style="1" customWidth="1"/>
    <col min="11011" max="11011" width="5.25" style="1" customWidth="1"/>
    <col min="11012" max="11026" width="10.75" style="1" customWidth="1"/>
    <col min="11027" max="11264" width="9" style="1"/>
    <col min="11265" max="11265" width="3.875" style="1" customWidth="1"/>
    <col min="11266" max="11266" width="3.375" style="1" customWidth="1"/>
    <col min="11267" max="11267" width="5.25" style="1" customWidth="1"/>
    <col min="11268" max="11282" width="10.75" style="1" customWidth="1"/>
    <col min="11283" max="11520" width="9" style="1"/>
    <col min="11521" max="11521" width="3.875" style="1" customWidth="1"/>
    <col min="11522" max="11522" width="3.375" style="1" customWidth="1"/>
    <col min="11523" max="11523" width="5.25" style="1" customWidth="1"/>
    <col min="11524" max="11538" width="10.75" style="1" customWidth="1"/>
    <col min="11539" max="11776" width="9" style="1"/>
    <col min="11777" max="11777" width="3.875" style="1" customWidth="1"/>
    <col min="11778" max="11778" width="3.375" style="1" customWidth="1"/>
    <col min="11779" max="11779" width="5.25" style="1" customWidth="1"/>
    <col min="11780" max="11794" width="10.75" style="1" customWidth="1"/>
    <col min="11795" max="12032" width="9" style="1"/>
    <col min="12033" max="12033" width="3.875" style="1" customWidth="1"/>
    <col min="12034" max="12034" width="3.375" style="1" customWidth="1"/>
    <col min="12035" max="12035" width="5.25" style="1" customWidth="1"/>
    <col min="12036" max="12050" width="10.75" style="1" customWidth="1"/>
    <col min="12051" max="12288" width="9" style="1"/>
    <col min="12289" max="12289" width="3.875" style="1" customWidth="1"/>
    <col min="12290" max="12290" width="3.375" style="1" customWidth="1"/>
    <col min="12291" max="12291" width="5.25" style="1" customWidth="1"/>
    <col min="12292" max="12306" width="10.75" style="1" customWidth="1"/>
    <col min="12307" max="12544" width="9" style="1"/>
    <col min="12545" max="12545" width="3.875" style="1" customWidth="1"/>
    <col min="12546" max="12546" width="3.375" style="1" customWidth="1"/>
    <col min="12547" max="12547" width="5.25" style="1" customWidth="1"/>
    <col min="12548" max="12562" width="10.75" style="1" customWidth="1"/>
    <col min="12563" max="12800" width="9" style="1"/>
    <col min="12801" max="12801" width="3.875" style="1" customWidth="1"/>
    <col min="12802" max="12802" width="3.375" style="1" customWidth="1"/>
    <col min="12803" max="12803" width="5.25" style="1" customWidth="1"/>
    <col min="12804" max="12818" width="10.75" style="1" customWidth="1"/>
    <col min="12819" max="13056" width="9" style="1"/>
    <col min="13057" max="13057" width="3.875" style="1" customWidth="1"/>
    <col min="13058" max="13058" width="3.375" style="1" customWidth="1"/>
    <col min="13059" max="13059" width="5.25" style="1" customWidth="1"/>
    <col min="13060" max="13074" width="10.75" style="1" customWidth="1"/>
    <col min="13075" max="13312" width="9" style="1"/>
    <col min="13313" max="13313" width="3.875" style="1" customWidth="1"/>
    <col min="13314" max="13314" width="3.375" style="1" customWidth="1"/>
    <col min="13315" max="13315" width="5.25" style="1" customWidth="1"/>
    <col min="13316" max="13330" width="10.75" style="1" customWidth="1"/>
    <col min="13331" max="13568" width="9" style="1"/>
    <col min="13569" max="13569" width="3.875" style="1" customWidth="1"/>
    <col min="13570" max="13570" width="3.375" style="1" customWidth="1"/>
    <col min="13571" max="13571" width="5.25" style="1" customWidth="1"/>
    <col min="13572" max="13586" width="10.75" style="1" customWidth="1"/>
    <col min="13587" max="13824" width="9" style="1"/>
    <col min="13825" max="13825" width="3.875" style="1" customWidth="1"/>
    <col min="13826" max="13826" width="3.375" style="1" customWidth="1"/>
    <col min="13827" max="13827" width="5.25" style="1" customWidth="1"/>
    <col min="13828" max="13842" width="10.75" style="1" customWidth="1"/>
    <col min="13843" max="14080" width="9" style="1"/>
    <col min="14081" max="14081" width="3.875" style="1" customWidth="1"/>
    <col min="14082" max="14082" width="3.375" style="1" customWidth="1"/>
    <col min="14083" max="14083" width="5.25" style="1" customWidth="1"/>
    <col min="14084" max="14098" width="10.75" style="1" customWidth="1"/>
    <col min="14099" max="14336" width="9" style="1"/>
    <col min="14337" max="14337" width="3.875" style="1" customWidth="1"/>
    <col min="14338" max="14338" width="3.375" style="1" customWidth="1"/>
    <col min="14339" max="14339" width="5.25" style="1" customWidth="1"/>
    <col min="14340" max="14354" width="10.75" style="1" customWidth="1"/>
    <col min="14355" max="14592" width="9" style="1"/>
    <col min="14593" max="14593" width="3.875" style="1" customWidth="1"/>
    <col min="14594" max="14594" width="3.375" style="1" customWidth="1"/>
    <col min="14595" max="14595" width="5.25" style="1" customWidth="1"/>
    <col min="14596" max="14610" width="10.75" style="1" customWidth="1"/>
    <col min="14611" max="14848" width="9" style="1"/>
    <col min="14849" max="14849" width="3.875" style="1" customWidth="1"/>
    <col min="14850" max="14850" width="3.375" style="1" customWidth="1"/>
    <col min="14851" max="14851" width="5.25" style="1" customWidth="1"/>
    <col min="14852" max="14866" width="10.75" style="1" customWidth="1"/>
    <col min="14867" max="15104" width="9" style="1"/>
    <col min="15105" max="15105" width="3.875" style="1" customWidth="1"/>
    <col min="15106" max="15106" width="3.375" style="1" customWidth="1"/>
    <col min="15107" max="15107" width="5.25" style="1" customWidth="1"/>
    <col min="15108" max="15122" width="10.75" style="1" customWidth="1"/>
    <col min="15123" max="15360" width="9" style="1"/>
    <col min="15361" max="15361" width="3.875" style="1" customWidth="1"/>
    <col min="15362" max="15362" width="3.375" style="1" customWidth="1"/>
    <col min="15363" max="15363" width="5.25" style="1" customWidth="1"/>
    <col min="15364" max="15378" width="10.75" style="1" customWidth="1"/>
    <col min="15379" max="15616" width="9" style="1"/>
    <col min="15617" max="15617" width="3.875" style="1" customWidth="1"/>
    <col min="15618" max="15618" width="3.375" style="1" customWidth="1"/>
    <col min="15619" max="15619" width="5.25" style="1" customWidth="1"/>
    <col min="15620" max="15634" width="10.75" style="1" customWidth="1"/>
    <col min="15635" max="15872" width="9" style="1"/>
    <col min="15873" max="15873" width="3.875" style="1" customWidth="1"/>
    <col min="15874" max="15874" width="3.375" style="1" customWidth="1"/>
    <col min="15875" max="15875" width="5.25" style="1" customWidth="1"/>
    <col min="15876" max="15890" width="10.75" style="1" customWidth="1"/>
    <col min="15891" max="16128" width="9" style="1"/>
    <col min="16129" max="16129" width="3.875" style="1" customWidth="1"/>
    <col min="16130" max="16130" width="3.375" style="1" customWidth="1"/>
    <col min="16131" max="16131" width="5.25" style="1" customWidth="1"/>
    <col min="16132" max="16146" width="10.75" style="1" customWidth="1"/>
    <col min="16147" max="16384" width="9" style="1"/>
  </cols>
  <sheetData>
    <row r="1" spans="1:18" ht="14.25">
      <c r="A1" s="42" t="s">
        <v>287</v>
      </c>
    </row>
    <row r="2" spans="1:18" ht="14.25">
      <c r="A2" s="13"/>
    </row>
    <row r="3" spans="1:18" ht="14.25">
      <c r="A3" s="13" t="s">
        <v>358</v>
      </c>
    </row>
    <row r="4" spans="1:18" ht="12" thickBot="1"/>
    <row r="5" spans="1:18" ht="18" customHeight="1">
      <c r="A5" s="385" t="s">
        <v>90</v>
      </c>
      <c r="B5" s="385"/>
      <c r="C5" s="382"/>
      <c r="D5" s="381" t="s">
        <v>120</v>
      </c>
      <c r="E5" s="382"/>
      <c r="F5" s="381" t="s">
        <v>304</v>
      </c>
      <c r="G5" s="388"/>
      <c r="H5" s="381" t="s">
        <v>305</v>
      </c>
      <c r="I5" s="388"/>
      <c r="J5" s="381" t="s">
        <v>306</v>
      </c>
      <c r="K5" s="388"/>
      <c r="L5" s="381" t="s">
        <v>121</v>
      </c>
      <c r="M5" s="382"/>
      <c r="N5" s="381" t="s">
        <v>122</v>
      </c>
      <c r="O5" s="382"/>
      <c r="P5" s="381" t="s">
        <v>123</v>
      </c>
      <c r="Q5" s="382"/>
      <c r="R5" s="383" t="s">
        <v>124</v>
      </c>
    </row>
    <row r="6" spans="1:18" ht="18" customHeight="1">
      <c r="A6" s="386"/>
      <c r="B6" s="386"/>
      <c r="C6" s="387"/>
      <c r="D6" s="30"/>
      <c r="E6" s="9" t="s">
        <v>125</v>
      </c>
      <c r="F6" s="30"/>
      <c r="G6" s="9" t="s">
        <v>125</v>
      </c>
      <c r="H6" s="30"/>
      <c r="I6" s="9" t="s">
        <v>125</v>
      </c>
      <c r="J6" s="29"/>
      <c r="K6" s="9" t="s">
        <v>125</v>
      </c>
      <c r="L6" s="29"/>
      <c r="M6" s="9" t="s">
        <v>125</v>
      </c>
      <c r="N6" s="30"/>
      <c r="O6" s="9" t="s">
        <v>125</v>
      </c>
      <c r="P6" s="30"/>
      <c r="Q6" s="9" t="s">
        <v>125</v>
      </c>
      <c r="R6" s="384"/>
    </row>
    <row r="7" spans="1:18" ht="6" customHeight="1">
      <c r="C7" s="7"/>
    </row>
    <row r="8" spans="1:18" s="14" customFormat="1" ht="13.5" customHeight="1">
      <c r="A8" s="54" t="s">
        <v>316</v>
      </c>
      <c r="B8" s="302" t="s">
        <v>343</v>
      </c>
      <c r="C8" s="81" t="s">
        <v>50</v>
      </c>
      <c r="D8" s="100">
        <v>175465</v>
      </c>
      <c r="E8" s="100">
        <v>54897</v>
      </c>
      <c r="F8" s="100">
        <v>87573</v>
      </c>
      <c r="G8" s="100">
        <v>25282</v>
      </c>
      <c r="H8" s="100">
        <v>487854</v>
      </c>
      <c r="I8" s="100">
        <v>148160</v>
      </c>
      <c r="J8" s="100">
        <v>330608</v>
      </c>
      <c r="K8" s="100">
        <v>104198</v>
      </c>
      <c r="L8" s="149">
        <f>H8/J8</f>
        <v>1.4756267240962107</v>
      </c>
      <c r="M8" s="149">
        <f>I8/K8</f>
        <v>1.4219082899863722</v>
      </c>
      <c r="N8" s="100">
        <v>102840</v>
      </c>
      <c r="O8" s="82" t="s">
        <v>320</v>
      </c>
      <c r="P8" s="100">
        <v>32876</v>
      </c>
      <c r="Q8" s="100">
        <v>11443</v>
      </c>
      <c r="R8" s="150">
        <f t="shared" ref="R8:R10" si="0">P8/F8*100</f>
        <v>37.541251298916336</v>
      </c>
    </row>
    <row r="9" spans="1:18" s="14" customFormat="1" ht="13.5" customHeight="1">
      <c r="A9" s="54"/>
      <c r="B9" s="302">
        <v>2</v>
      </c>
      <c r="C9" s="81"/>
      <c r="D9" s="100">
        <v>146673</v>
      </c>
      <c r="E9" s="100">
        <v>42954</v>
      </c>
      <c r="F9" s="100">
        <v>80153</v>
      </c>
      <c r="G9" s="100">
        <v>24185</v>
      </c>
      <c r="H9" s="100">
        <v>406661</v>
      </c>
      <c r="I9" s="100">
        <v>115883</v>
      </c>
      <c r="J9" s="100">
        <v>335540</v>
      </c>
      <c r="K9" s="100">
        <v>107445</v>
      </c>
      <c r="L9" s="149">
        <f t="shared" ref="L9:L11" si="1">H9/J9</f>
        <v>1.2119598259521964</v>
      </c>
      <c r="M9" s="149">
        <f t="shared" ref="M9:M11" si="2">I9/K9</f>
        <v>1.0785332030341104</v>
      </c>
      <c r="N9" s="100">
        <v>89417</v>
      </c>
      <c r="O9" s="82" t="s">
        <v>320</v>
      </c>
      <c r="P9" s="100">
        <v>27283</v>
      </c>
      <c r="Q9" s="100">
        <v>10348</v>
      </c>
      <c r="R9" s="150">
        <f t="shared" si="0"/>
        <v>34.03865107980986</v>
      </c>
    </row>
    <row r="10" spans="1:18" s="14" customFormat="1" ht="13.5" customHeight="1">
      <c r="A10" s="54"/>
      <c r="B10" s="302">
        <v>3</v>
      </c>
      <c r="C10" s="81"/>
      <c r="D10" s="100">
        <v>159745</v>
      </c>
      <c r="E10" s="100">
        <v>46884</v>
      </c>
      <c r="F10" s="100">
        <v>79521</v>
      </c>
      <c r="G10" s="100">
        <v>24252</v>
      </c>
      <c r="H10" s="100">
        <v>444459</v>
      </c>
      <c r="I10" s="100">
        <v>125927</v>
      </c>
      <c r="J10" s="100">
        <v>337101</v>
      </c>
      <c r="K10" s="100">
        <v>110594</v>
      </c>
      <c r="L10" s="149">
        <f t="shared" si="1"/>
        <v>1.3184742851548943</v>
      </c>
      <c r="M10" s="149">
        <f t="shared" si="2"/>
        <v>1.1386422409895653</v>
      </c>
      <c r="N10" s="100">
        <v>85620</v>
      </c>
      <c r="O10" s="82" t="s">
        <v>320</v>
      </c>
      <c r="P10" s="100">
        <v>27316</v>
      </c>
      <c r="Q10" s="100">
        <v>9904</v>
      </c>
      <c r="R10" s="150">
        <f t="shared" si="0"/>
        <v>34.350674664554013</v>
      </c>
    </row>
    <row r="11" spans="1:18" s="14" customFormat="1" ht="13.5" customHeight="1">
      <c r="A11" s="151"/>
      <c r="B11" s="302">
        <v>4</v>
      </c>
      <c r="C11" s="81"/>
      <c r="D11" s="100">
        <v>173771</v>
      </c>
      <c r="E11" s="100">
        <v>54206</v>
      </c>
      <c r="F11" s="100">
        <v>79496</v>
      </c>
      <c r="G11" s="100">
        <v>25375</v>
      </c>
      <c r="H11" s="100">
        <v>487681</v>
      </c>
      <c r="I11" s="100">
        <v>146964</v>
      </c>
      <c r="J11" s="100">
        <v>336071</v>
      </c>
      <c r="K11" s="100">
        <v>113908</v>
      </c>
      <c r="L11" s="149">
        <f t="shared" si="1"/>
        <v>1.4511249111050939</v>
      </c>
      <c r="M11" s="149">
        <f t="shared" si="2"/>
        <v>1.2901991080521122</v>
      </c>
      <c r="N11" s="100">
        <v>54215</v>
      </c>
      <c r="O11" s="82" t="s">
        <v>320</v>
      </c>
      <c r="P11" s="100">
        <v>27406</v>
      </c>
      <c r="Q11" s="100">
        <v>10716</v>
      </c>
      <c r="R11" s="150">
        <f>P11/F11*100</f>
        <v>34.474690550467948</v>
      </c>
    </row>
    <row r="12" spans="1:18" s="14" customFormat="1" ht="13.5" customHeight="1">
      <c r="A12" s="54"/>
      <c r="B12" s="302">
        <v>5</v>
      </c>
      <c r="C12" s="81"/>
      <c r="D12" s="100">
        <v>163588</v>
      </c>
      <c r="E12" s="100">
        <v>50901</v>
      </c>
      <c r="F12" s="100">
        <v>81167</v>
      </c>
      <c r="G12" s="100">
        <v>25923</v>
      </c>
      <c r="H12" s="100">
        <v>464898</v>
      </c>
      <c r="I12" s="100">
        <v>142078</v>
      </c>
      <c r="J12" s="100">
        <v>340395</v>
      </c>
      <c r="K12" s="100">
        <v>115920</v>
      </c>
      <c r="L12" s="149">
        <f t="shared" ref="L12:L24" si="3">H12/J12</f>
        <v>1.3657603666328824</v>
      </c>
      <c r="M12" s="149">
        <f t="shared" ref="M12:M24" si="4">I12/K12</f>
        <v>1.2256556245686681</v>
      </c>
      <c r="N12" s="100">
        <v>78298</v>
      </c>
      <c r="O12" s="82" t="s">
        <v>320</v>
      </c>
      <c r="P12" s="100">
        <v>26771</v>
      </c>
      <c r="Q12" s="100">
        <v>10574</v>
      </c>
      <c r="R12" s="150">
        <f t="shared" ref="R12:R24" si="5">P12/F12*100</f>
        <v>32.98261608781894</v>
      </c>
    </row>
    <row r="13" spans="1:18" s="14" customFormat="1" ht="18.75" customHeight="1">
      <c r="A13" s="12" t="s">
        <v>316</v>
      </c>
      <c r="B13" s="225" t="s">
        <v>397</v>
      </c>
      <c r="C13" s="152" t="s">
        <v>232</v>
      </c>
      <c r="D13" s="100">
        <v>13747</v>
      </c>
      <c r="E13" s="100">
        <v>4056</v>
      </c>
      <c r="F13" s="100">
        <v>8554</v>
      </c>
      <c r="G13" s="100">
        <v>3120</v>
      </c>
      <c r="H13" s="100">
        <v>39178</v>
      </c>
      <c r="I13" s="100">
        <v>12131</v>
      </c>
      <c r="J13" s="100">
        <v>30497</v>
      </c>
      <c r="K13" s="100">
        <v>10695</v>
      </c>
      <c r="L13" s="149">
        <f t="shared" si="3"/>
        <v>1.284650949273699</v>
      </c>
      <c r="M13" s="149">
        <f t="shared" si="4"/>
        <v>1.1342683496961197</v>
      </c>
      <c r="N13" s="100">
        <v>6594</v>
      </c>
      <c r="O13" s="82" t="s">
        <v>311</v>
      </c>
      <c r="P13" s="100">
        <v>2702</v>
      </c>
      <c r="Q13" s="100">
        <v>1223</v>
      </c>
      <c r="R13" s="150">
        <f t="shared" si="5"/>
        <v>31.58756137479542</v>
      </c>
    </row>
    <row r="14" spans="1:18" s="14" customFormat="1" ht="13.5" customHeight="1">
      <c r="A14" s="57"/>
      <c r="B14" s="225"/>
      <c r="C14" s="152" t="s">
        <v>233</v>
      </c>
      <c r="D14" s="100">
        <v>12316</v>
      </c>
      <c r="E14" s="100">
        <v>3685</v>
      </c>
      <c r="F14" s="100">
        <v>7054</v>
      </c>
      <c r="G14" s="100">
        <v>2411</v>
      </c>
      <c r="H14" s="100">
        <v>37907</v>
      </c>
      <c r="I14" s="100">
        <v>11363</v>
      </c>
      <c r="J14" s="100">
        <v>30034</v>
      </c>
      <c r="K14" s="100">
        <v>10606</v>
      </c>
      <c r="L14" s="149">
        <f t="shared" si="3"/>
        <v>1.2621362455883331</v>
      </c>
      <c r="M14" s="149">
        <f t="shared" si="4"/>
        <v>1.0713746935696775</v>
      </c>
      <c r="N14" s="100">
        <v>6631</v>
      </c>
      <c r="O14" s="82" t="s">
        <v>311</v>
      </c>
      <c r="P14" s="100">
        <v>2354</v>
      </c>
      <c r="Q14" s="100">
        <v>981</v>
      </c>
      <c r="R14" s="150">
        <f t="shared" si="5"/>
        <v>33.371136943578108</v>
      </c>
    </row>
    <row r="15" spans="1:18" s="14" customFormat="1" ht="13.5" customHeight="1">
      <c r="A15" s="57"/>
      <c r="B15" s="57"/>
      <c r="C15" s="152" t="s">
        <v>234</v>
      </c>
      <c r="D15" s="100">
        <v>14737</v>
      </c>
      <c r="E15" s="100">
        <v>4794</v>
      </c>
      <c r="F15" s="100">
        <v>6565</v>
      </c>
      <c r="G15" s="100">
        <v>2022</v>
      </c>
      <c r="H15" s="100">
        <v>38365</v>
      </c>
      <c r="I15" s="100">
        <v>11648</v>
      </c>
      <c r="J15" s="100">
        <v>29447</v>
      </c>
      <c r="K15" s="100">
        <v>10294</v>
      </c>
      <c r="L15" s="149">
        <f t="shared" si="3"/>
        <v>1.3028491866743641</v>
      </c>
      <c r="M15" s="149">
        <f t="shared" si="4"/>
        <v>1.131532931804935</v>
      </c>
      <c r="N15" s="100">
        <v>6682</v>
      </c>
      <c r="O15" s="82" t="s">
        <v>311</v>
      </c>
      <c r="P15" s="100">
        <v>2304</v>
      </c>
      <c r="Q15" s="100">
        <v>876</v>
      </c>
      <c r="R15" s="150">
        <f t="shared" si="5"/>
        <v>35.095201827875094</v>
      </c>
    </row>
    <row r="16" spans="1:18" s="14" customFormat="1" ht="13.5" customHeight="1">
      <c r="A16" s="57"/>
      <c r="B16" s="57"/>
      <c r="C16" s="152" t="s">
        <v>235</v>
      </c>
      <c r="D16" s="100">
        <v>12888</v>
      </c>
      <c r="E16" s="100">
        <v>3908</v>
      </c>
      <c r="F16" s="100">
        <v>6008</v>
      </c>
      <c r="G16" s="100">
        <v>1756</v>
      </c>
      <c r="H16" s="100">
        <v>37613</v>
      </c>
      <c r="I16" s="100">
        <v>11547</v>
      </c>
      <c r="J16" s="100">
        <v>28125</v>
      </c>
      <c r="K16" s="100">
        <v>9518</v>
      </c>
      <c r="L16" s="149">
        <f t="shared" si="3"/>
        <v>1.3373511111111112</v>
      </c>
      <c r="M16" s="149">
        <f t="shared" si="4"/>
        <v>1.2131750367724312</v>
      </c>
      <c r="N16" s="100">
        <v>5964</v>
      </c>
      <c r="O16" s="82" t="s">
        <v>311</v>
      </c>
      <c r="P16" s="100">
        <v>1987</v>
      </c>
      <c r="Q16" s="100">
        <v>708</v>
      </c>
      <c r="R16" s="150">
        <f t="shared" si="5"/>
        <v>33.072569906790946</v>
      </c>
    </row>
    <row r="17" spans="1:18" s="14" customFormat="1" ht="13.5" customHeight="1">
      <c r="A17" s="57"/>
      <c r="B17" s="57"/>
      <c r="C17" s="152" t="s">
        <v>236</v>
      </c>
      <c r="D17" s="100">
        <v>12668</v>
      </c>
      <c r="E17" s="100">
        <v>3628</v>
      </c>
      <c r="F17" s="100">
        <v>6189</v>
      </c>
      <c r="G17" s="100">
        <v>1886</v>
      </c>
      <c r="H17" s="100">
        <v>37630</v>
      </c>
      <c r="I17" s="100">
        <v>11317</v>
      </c>
      <c r="J17" s="100">
        <v>27786</v>
      </c>
      <c r="K17" s="100">
        <v>9248</v>
      </c>
      <c r="L17" s="149">
        <f t="shared" si="3"/>
        <v>1.3542791333765205</v>
      </c>
      <c r="M17" s="149">
        <f t="shared" si="4"/>
        <v>1.2237240484429066</v>
      </c>
      <c r="N17" s="100">
        <v>5899</v>
      </c>
      <c r="O17" s="82" t="s">
        <v>311</v>
      </c>
      <c r="P17" s="100">
        <v>1920</v>
      </c>
      <c r="Q17" s="100">
        <v>682</v>
      </c>
      <c r="R17" s="150">
        <f t="shared" si="5"/>
        <v>31.022782355792533</v>
      </c>
    </row>
    <row r="18" spans="1:18" s="14" customFormat="1" ht="13.5" customHeight="1">
      <c r="A18" s="57"/>
      <c r="B18" s="57"/>
      <c r="C18" s="152" t="s">
        <v>237</v>
      </c>
      <c r="D18" s="100">
        <v>14129</v>
      </c>
      <c r="E18" s="100">
        <v>4065</v>
      </c>
      <c r="F18" s="100">
        <v>6194</v>
      </c>
      <c r="G18" s="100">
        <v>1970</v>
      </c>
      <c r="H18" s="100">
        <v>37937</v>
      </c>
      <c r="I18" s="100">
        <v>11035</v>
      </c>
      <c r="J18" s="100">
        <v>27590</v>
      </c>
      <c r="K18" s="100">
        <v>9238</v>
      </c>
      <c r="L18" s="149">
        <f t="shared" si="3"/>
        <v>1.3750271837622328</v>
      </c>
      <c r="M18" s="149">
        <f t="shared" si="4"/>
        <v>1.1945226239445768</v>
      </c>
      <c r="N18" s="100">
        <v>6183</v>
      </c>
      <c r="O18" s="82" t="s">
        <v>311</v>
      </c>
      <c r="P18" s="100">
        <v>2096</v>
      </c>
      <c r="Q18" s="100">
        <v>712</v>
      </c>
      <c r="R18" s="150">
        <f t="shared" si="5"/>
        <v>33.839199225056504</v>
      </c>
    </row>
    <row r="19" spans="1:18" s="14" customFormat="1" ht="13.5" customHeight="1">
      <c r="A19" s="57"/>
      <c r="B19" s="57"/>
      <c r="C19" s="152" t="s">
        <v>238</v>
      </c>
      <c r="D19" s="100">
        <v>15122</v>
      </c>
      <c r="E19" s="100">
        <v>4682</v>
      </c>
      <c r="F19" s="100">
        <v>6697</v>
      </c>
      <c r="G19" s="100">
        <v>2122</v>
      </c>
      <c r="H19" s="100">
        <v>39762</v>
      </c>
      <c r="I19" s="100">
        <v>11749</v>
      </c>
      <c r="J19" s="100">
        <v>27801</v>
      </c>
      <c r="K19" s="100">
        <v>9424</v>
      </c>
      <c r="L19" s="149">
        <f t="shared" si="3"/>
        <v>1.4302363224344448</v>
      </c>
      <c r="M19" s="149">
        <f t="shared" si="4"/>
        <v>1.2467105263157894</v>
      </c>
      <c r="N19" s="100">
        <v>6317</v>
      </c>
      <c r="O19" s="82" t="s">
        <v>311</v>
      </c>
      <c r="P19" s="100">
        <v>2211</v>
      </c>
      <c r="Q19" s="100">
        <v>797</v>
      </c>
      <c r="R19" s="150">
        <f t="shared" si="5"/>
        <v>33.014782738539644</v>
      </c>
    </row>
    <row r="20" spans="1:18" s="14" customFormat="1" ht="13.5" customHeight="1">
      <c r="A20" s="57"/>
      <c r="B20" s="57"/>
      <c r="C20" s="152" t="s">
        <v>239</v>
      </c>
      <c r="D20" s="100">
        <v>12720</v>
      </c>
      <c r="E20" s="100">
        <v>4200</v>
      </c>
      <c r="F20" s="100">
        <v>5813</v>
      </c>
      <c r="G20" s="100">
        <v>1762</v>
      </c>
      <c r="H20" s="100">
        <v>39642</v>
      </c>
      <c r="I20" s="100">
        <v>12150</v>
      </c>
      <c r="J20" s="100">
        <v>27096</v>
      </c>
      <c r="K20" s="100">
        <v>9152</v>
      </c>
      <c r="L20" s="149">
        <f t="shared" si="3"/>
        <v>1.463020372010629</v>
      </c>
      <c r="M20" s="149">
        <f t="shared" si="4"/>
        <v>1.3275786713286712</v>
      </c>
      <c r="N20" s="100">
        <v>5952</v>
      </c>
      <c r="O20" s="82" t="s">
        <v>311</v>
      </c>
      <c r="P20" s="100">
        <v>2012</v>
      </c>
      <c r="Q20" s="100">
        <v>704</v>
      </c>
      <c r="R20" s="150">
        <f t="shared" si="5"/>
        <v>34.61207638052641</v>
      </c>
    </row>
    <row r="21" spans="1:18" s="14" customFormat="1" ht="13.5" customHeight="1">
      <c r="A21" s="57"/>
      <c r="B21" s="57"/>
      <c r="C21" s="152" t="s">
        <v>240</v>
      </c>
      <c r="D21" s="100">
        <v>12938</v>
      </c>
      <c r="E21" s="100">
        <v>3792</v>
      </c>
      <c r="F21" s="100">
        <v>5500</v>
      </c>
      <c r="G21" s="100">
        <v>1617</v>
      </c>
      <c r="H21" s="100">
        <v>38801</v>
      </c>
      <c r="I21" s="100">
        <v>11926</v>
      </c>
      <c r="J21" s="100">
        <v>26179</v>
      </c>
      <c r="K21" s="100">
        <v>8758</v>
      </c>
      <c r="L21" s="149">
        <f>H21/J21</f>
        <v>1.4821421750257839</v>
      </c>
      <c r="M21" s="149">
        <f>I21/K21</f>
        <v>1.3617264215574332</v>
      </c>
      <c r="N21" s="100">
        <v>4950</v>
      </c>
      <c r="O21" s="82" t="s">
        <v>311</v>
      </c>
      <c r="P21" s="100">
        <v>1902</v>
      </c>
      <c r="Q21" s="100">
        <v>776</v>
      </c>
      <c r="R21" s="150">
        <f t="shared" si="5"/>
        <v>34.581818181818178</v>
      </c>
    </row>
    <row r="22" spans="1:18" s="14" customFormat="1" ht="13.5" customHeight="1">
      <c r="A22" s="57"/>
      <c r="B22" s="225" t="s">
        <v>408</v>
      </c>
      <c r="C22" s="152" t="s">
        <v>292</v>
      </c>
      <c r="D22" s="100">
        <v>14948</v>
      </c>
      <c r="E22" s="100">
        <v>4820</v>
      </c>
      <c r="F22" s="100">
        <v>7504</v>
      </c>
      <c r="G22" s="100">
        <v>2262</v>
      </c>
      <c r="H22" s="100">
        <v>38500</v>
      </c>
      <c r="I22" s="100">
        <v>11655</v>
      </c>
      <c r="J22" s="100">
        <v>26967</v>
      </c>
      <c r="K22" s="100">
        <v>8890</v>
      </c>
      <c r="L22" s="149">
        <f t="shared" si="3"/>
        <v>1.4276708569733378</v>
      </c>
      <c r="M22" s="149">
        <f t="shared" si="4"/>
        <v>1.311023622047244</v>
      </c>
      <c r="N22" s="100">
        <v>6286</v>
      </c>
      <c r="O22" s="82" t="s">
        <v>311</v>
      </c>
      <c r="P22" s="100">
        <v>1705</v>
      </c>
      <c r="Q22" s="100">
        <v>574</v>
      </c>
      <c r="R22" s="150">
        <f t="shared" si="5"/>
        <v>22.721215351812365</v>
      </c>
    </row>
    <row r="23" spans="1:18" s="14" customFormat="1" ht="13.5" customHeight="1">
      <c r="A23" s="57"/>
      <c r="B23" s="57"/>
      <c r="C23" s="152" t="s">
        <v>241</v>
      </c>
      <c r="D23" s="100">
        <v>14075</v>
      </c>
      <c r="E23" s="100">
        <v>4828</v>
      </c>
      <c r="F23" s="100">
        <v>7660</v>
      </c>
      <c r="G23" s="100">
        <v>2541</v>
      </c>
      <c r="H23" s="100">
        <v>40186</v>
      </c>
      <c r="I23" s="100">
        <v>12753</v>
      </c>
      <c r="J23" s="100">
        <v>28829</v>
      </c>
      <c r="K23" s="100">
        <v>9753</v>
      </c>
      <c r="L23" s="149">
        <f t="shared" si="3"/>
        <v>1.3939435984598842</v>
      </c>
      <c r="M23" s="149">
        <f t="shared" si="4"/>
        <v>1.3075976622577667</v>
      </c>
      <c r="N23" s="100">
        <v>8523</v>
      </c>
      <c r="O23" s="82" t="s">
        <v>311</v>
      </c>
      <c r="P23" s="100">
        <v>2372</v>
      </c>
      <c r="Q23" s="100">
        <v>970</v>
      </c>
      <c r="R23" s="150">
        <f t="shared" si="5"/>
        <v>30.966057441253263</v>
      </c>
    </row>
    <row r="24" spans="1:18" s="14" customFormat="1" ht="13.5" customHeight="1">
      <c r="A24" s="57"/>
      <c r="B24" s="57"/>
      <c r="C24" s="152" t="s">
        <v>242</v>
      </c>
      <c r="D24" s="100">
        <v>13300</v>
      </c>
      <c r="E24" s="100">
        <v>4443</v>
      </c>
      <c r="F24" s="100">
        <v>7429</v>
      </c>
      <c r="G24" s="100">
        <v>2454</v>
      </c>
      <c r="H24" s="100">
        <v>39377</v>
      </c>
      <c r="I24" s="100">
        <v>12804</v>
      </c>
      <c r="J24" s="100">
        <v>30044</v>
      </c>
      <c r="K24" s="100">
        <v>10344</v>
      </c>
      <c r="L24" s="149">
        <f t="shared" si="3"/>
        <v>1.3106443882305951</v>
      </c>
      <c r="M24" s="149">
        <f t="shared" si="4"/>
        <v>1.2378190255220418</v>
      </c>
      <c r="N24" s="100">
        <v>8317</v>
      </c>
      <c r="O24" s="82" t="s">
        <v>311</v>
      </c>
      <c r="P24" s="100">
        <v>3206</v>
      </c>
      <c r="Q24" s="100">
        <v>1571</v>
      </c>
      <c r="R24" s="150">
        <f t="shared" si="5"/>
        <v>43.155202584466281</v>
      </c>
    </row>
    <row r="25" spans="1:18" ht="6" customHeight="1" thickBot="1">
      <c r="A25" s="6"/>
      <c r="B25" s="6"/>
      <c r="C25" s="23"/>
      <c r="D25" s="4"/>
      <c r="E25" s="4"/>
      <c r="F25" s="4"/>
      <c r="G25" s="4"/>
      <c r="H25" s="4"/>
      <c r="I25" s="4"/>
      <c r="J25" s="4"/>
      <c r="K25" s="4"/>
      <c r="L25" s="4"/>
      <c r="M25" s="4"/>
      <c r="N25" s="4"/>
      <c r="O25" s="4"/>
      <c r="P25" s="4"/>
      <c r="Q25" s="4"/>
      <c r="R25" s="39"/>
    </row>
    <row r="26" spans="1:18" ht="6" customHeight="1"/>
    <row r="27" spans="1:18">
      <c r="A27" s="1" t="s">
        <v>265</v>
      </c>
      <c r="F27" s="40"/>
      <c r="G27" s="1" t="s">
        <v>126</v>
      </c>
      <c r="L27" s="40"/>
      <c r="M27" s="40"/>
      <c r="N27" s="40"/>
      <c r="O27" s="40"/>
      <c r="P27" s="40"/>
      <c r="Q27" s="40"/>
    </row>
    <row r="29" spans="1:18">
      <c r="G29" s="40"/>
    </row>
  </sheetData>
  <mergeCells count="9">
    <mergeCell ref="N5:O5"/>
    <mergeCell ref="P5:Q5"/>
    <mergeCell ref="R5:R6"/>
    <mergeCell ref="A5:C6"/>
    <mergeCell ref="D5:E5"/>
    <mergeCell ref="F5:G5"/>
    <mergeCell ref="H5:I5"/>
    <mergeCell ref="J5:K5"/>
    <mergeCell ref="L5:M5"/>
  </mergeCells>
  <phoneticPr fontId="1"/>
  <printOptions horizontalCentered="1"/>
  <pageMargins left="0.59055118110236227" right="0.59055118110236227" top="0.78740157480314965" bottom="0.59055118110236227" header="0.51181102362204722" footer="0.51181102362204722"/>
  <pageSetup paperSize="9" scale="76"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21"/>
  <sheetViews>
    <sheetView zoomScaleNormal="100" zoomScaleSheetLayoutView="100" workbookViewId="0">
      <selection activeCell="B9" sqref="B9"/>
    </sheetView>
  </sheetViews>
  <sheetFormatPr defaultRowHeight="11.25"/>
  <cols>
    <col min="1" max="1" width="3.875" style="1" customWidth="1"/>
    <col min="2" max="2" width="2.875" style="1" customWidth="1"/>
    <col min="3" max="3" width="5.25" style="1" customWidth="1"/>
    <col min="4" max="20" width="9.625" style="1" customWidth="1"/>
    <col min="21" max="256" width="9" style="1"/>
    <col min="257" max="257" width="3.875" style="1" customWidth="1"/>
    <col min="258" max="258" width="2.875" style="1" customWidth="1"/>
    <col min="259" max="259" width="5.25" style="1" customWidth="1"/>
    <col min="260" max="276" width="9.625" style="1" customWidth="1"/>
    <col min="277" max="512" width="9" style="1"/>
    <col min="513" max="513" width="3.875" style="1" customWidth="1"/>
    <col min="514" max="514" width="2.875" style="1" customWidth="1"/>
    <col min="515" max="515" width="5.25" style="1" customWidth="1"/>
    <col min="516" max="532" width="9.625" style="1" customWidth="1"/>
    <col min="533" max="768" width="9" style="1"/>
    <col min="769" max="769" width="3.875" style="1" customWidth="1"/>
    <col min="770" max="770" width="2.875" style="1" customWidth="1"/>
    <col min="771" max="771" width="5.25" style="1" customWidth="1"/>
    <col min="772" max="788" width="9.625" style="1" customWidth="1"/>
    <col min="789" max="1024" width="9" style="1"/>
    <col min="1025" max="1025" width="3.875" style="1" customWidth="1"/>
    <col min="1026" max="1026" width="2.875" style="1" customWidth="1"/>
    <col min="1027" max="1027" width="5.25" style="1" customWidth="1"/>
    <col min="1028" max="1044" width="9.625" style="1" customWidth="1"/>
    <col min="1045" max="1280" width="9" style="1"/>
    <col min="1281" max="1281" width="3.875" style="1" customWidth="1"/>
    <col min="1282" max="1282" width="2.875" style="1" customWidth="1"/>
    <col min="1283" max="1283" width="5.25" style="1" customWidth="1"/>
    <col min="1284" max="1300" width="9.625" style="1" customWidth="1"/>
    <col min="1301" max="1536" width="9" style="1"/>
    <col min="1537" max="1537" width="3.875" style="1" customWidth="1"/>
    <col min="1538" max="1538" width="2.875" style="1" customWidth="1"/>
    <col min="1539" max="1539" width="5.25" style="1" customWidth="1"/>
    <col min="1540" max="1556" width="9.625" style="1" customWidth="1"/>
    <col min="1557" max="1792" width="9" style="1"/>
    <col min="1793" max="1793" width="3.875" style="1" customWidth="1"/>
    <col min="1794" max="1794" width="2.875" style="1" customWidth="1"/>
    <col min="1795" max="1795" width="5.25" style="1" customWidth="1"/>
    <col min="1796" max="1812" width="9.625" style="1" customWidth="1"/>
    <col min="1813" max="2048" width="9" style="1"/>
    <col min="2049" max="2049" width="3.875" style="1" customWidth="1"/>
    <col min="2050" max="2050" width="2.875" style="1" customWidth="1"/>
    <col min="2051" max="2051" width="5.25" style="1" customWidth="1"/>
    <col min="2052" max="2068" width="9.625" style="1" customWidth="1"/>
    <col min="2069" max="2304" width="9" style="1"/>
    <col min="2305" max="2305" width="3.875" style="1" customWidth="1"/>
    <col min="2306" max="2306" width="2.875" style="1" customWidth="1"/>
    <col min="2307" max="2307" width="5.25" style="1" customWidth="1"/>
    <col min="2308" max="2324" width="9.625" style="1" customWidth="1"/>
    <col min="2325" max="2560" width="9" style="1"/>
    <col min="2561" max="2561" width="3.875" style="1" customWidth="1"/>
    <col min="2562" max="2562" width="2.875" style="1" customWidth="1"/>
    <col min="2563" max="2563" width="5.25" style="1" customWidth="1"/>
    <col min="2564" max="2580" width="9.625" style="1" customWidth="1"/>
    <col min="2581" max="2816" width="9" style="1"/>
    <col min="2817" max="2817" width="3.875" style="1" customWidth="1"/>
    <col min="2818" max="2818" width="2.875" style="1" customWidth="1"/>
    <col min="2819" max="2819" width="5.25" style="1" customWidth="1"/>
    <col min="2820" max="2836" width="9.625" style="1" customWidth="1"/>
    <col min="2837" max="3072" width="9" style="1"/>
    <col min="3073" max="3073" width="3.875" style="1" customWidth="1"/>
    <col min="3074" max="3074" width="2.875" style="1" customWidth="1"/>
    <col min="3075" max="3075" width="5.25" style="1" customWidth="1"/>
    <col min="3076" max="3092" width="9.625" style="1" customWidth="1"/>
    <col min="3093" max="3328" width="9" style="1"/>
    <col min="3329" max="3329" width="3.875" style="1" customWidth="1"/>
    <col min="3330" max="3330" width="2.875" style="1" customWidth="1"/>
    <col min="3331" max="3331" width="5.25" style="1" customWidth="1"/>
    <col min="3332" max="3348" width="9.625" style="1" customWidth="1"/>
    <col min="3349" max="3584" width="9" style="1"/>
    <col min="3585" max="3585" width="3.875" style="1" customWidth="1"/>
    <col min="3586" max="3586" width="2.875" style="1" customWidth="1"/>
    <col min="3587" max="3587" width="5.25" style="1" customWidth="1"/>
    <col min="3588" max="3604" width="9.625" style="1" customWidth="1"/>
    <col min="3605" max="3840" width="9" style="1"/>
    <col min="3841" max="3841" width="3.875" style="1" customWidth="1"/>
    <col min="3842" max="3842" width="2.875" style="1" customWidth="1"/>
    <col min="3843" max="3843" width="5.25" style="1" customWidth="1"/>
    <col min="3844" max="3860" width="9.625" style="1" customWidth="1"/>
    <col min="3861" max="4096" width="9" style="1"/>
    <col min="4097" max="4097" width="3.875" style="1" customWidth="1"/>
    <col min="4098" max="4098" width="2.875" style="1" customWidth="1"/>
    <col min="4099" max="4099" width="5.25" style="1" customWidth="1"/>
    <col min="4100" max="4116" width="9.625" style="1" customWidth="1"/>
    <col min="4117" max="4352" width="9" style="1"/>
    <col min="4353" max="4353" width="3.875" style="1" customWidth="1"/>
    <col min="4354" max="4354" width="2.875" style="1" customWidth="1"/>
    <col min="4355" max="4355" width="5.25" style="1" customWidth="1"/>
    <col min="4356" max="4372" width="9.625" style="1" customWidth="1"/>
    <col min="4373" max="4608" width="9" style="1"/>
    <col min="4609" max="4609" width="3.875" style="1" customWidth="1"/>
    <col min="4610" max="4610" width="2.875" style="1" customWidth="1"/>
    <col min="4611" max="4611" width="5.25" style="1" customWidth="1"/>
    <col min="4612" max="4628" width="9.625" style="1" customWidth="1"/>
    <col min="4629" max="4864" width="9" style="1"/>
    <col min="4865" max="4865" width="3.875" style="1" customWidth="1"/>
    <col min="4866" max="4866" width="2.875" style="1" customWidth="1"/>
    <col min="4867" max="4867" width="5.25" style="1" customWidth="1"/>
    <col min="4868" max="4884" width="9.625" style="1" customWidth="1"/>
    <col min="4885" max="5120" width="9" style="1"/>
    <col min="5121" max="5121" width="3.875" style="1" customWidth="1"/>
    <col min="5122" max="5122" width="2.875" style="1" customWidth="1"/>
    <col min="5123" max="5123" width="5.25" style="1" customWidth="1"/>
    <col min="5124" max="5140" width="9.625" style="1" customWidth="1"/>
    <col min="5141" max="5376" width="9" style="1"/>
    <col min="5377" max="5377" width="3.875" style="1" customWidth="1"/>
    <col min="5378" max="5378" width="2.875" style="1" customWidth="1"/>
    <col min="5379" max="5379" width="5.25" style="1" customWidth="1"/>
    <col min="5380" max="5396" width="9.625" style="1" customWidth="1"/>
    <col min="5397" max="5632" width="9" style="1"/>
    <col min="5633" max="5633" width="3.875" style="1" customWidth="1"/>
    <col min="5634" max="5634" width="2.875" style="1" customWidth="1"/>
    <col min="5635" max="5635" width="5.25" style="1" customWidth="1"/>
    <col min="5636" max="5652" width="9.625" style="1" customWidth="1"/>
    <col min="5653" max="5888" width="9" style="1"/>
    <col min="5889" max="5889" width="3.875" style="1" customWidth="1"/>
    <col min="5890" max="5890" width="2.875" style="1" customWidth="1"/>
    <col min="5891" max="5891" width="5.25" style="1" customWidth="1"/>
    <col min="5892" max="5908" width="9.625" style="1" customWidth="1"/>
    <col min="5909" max="6144" width="9" style="1"/>
    <col min="6145" max="6145" width="3.875" style="1" customWidth="1"/>
    <col min="6146" max="6146" width="2.875" style="1" customWidth="1"/>
    <col min="6147" max="6147" width="5.25" style="1" customWidth="1"/>
    <col min="6148" max="6164" width="9.625" style="1" customWidth="1"/>
    <col min="6165" max="6400" width="9" style="1"/>
    <col min="6401" max="6401" width="3.875" style="1" customWidth="1"/>
    <col min="6402" max="6402" width="2.875" style="1" customWidth="1"/>
    <col min="6403" max="6403" width="5.25" style="1" customWidth="1"/>
    <col min="6404" max="6420" width="9.625" style="1" customWidth="1"/>
    <col min="6421" max="6656" width="9" style="1"/>
    <col min="6657" max="6657" width="3.875" style="1" customWidth="1"/>
    <col min="6658" max="6658" width="2.875" style="1" customWidth="1"/>
    <col min="6659" max="6659" width="5.25" style="1" customWidth="1"/>
    <col min="6660" max="6676" width="9.625" style="1" customWidth="1"/>
    <col min="6677" max="6912" width="9" style="1"/>
    <col min="6913" max="6913" width="3.875" style="1" customWidth="1"/>
    <col min="6914" max="6914" width="2.875" style="1" customWidth="1"/>
    <col min="6915" max="6915" width="5.25" style="1" customWidth="1"/>
    <col min="6916" max="6932" width="9.625" style="1" customWidth="1"/>
    <col min="6933" max="7168" width="9" style="1"/>
    <col min="7169" max="7169" width="3.875" style="1" customWidth="1"/>
    <col min="7170" max="7170" width="2.875" style="1" customWidth="1"/>
    <col min="7171" max="7171" width="5.25" style="1" customWidth="1"/>
    <col min="7172" max="7188" width="9.625" style="1" customWidth="1"/>
    <col min="7189" max="7424" width="9" style="1"/>
    <col min="7425" max="7425" width="3.875" style="1" customWidth="1"/>
    <col min="7426" max="7426" width="2.875" style="1" customWidth="1"/>
    <col min="7427" max="7427" width="5.25" style="1" customWidth="1"/>
    <col min="7428" max="7444" width="9.625" style="1" customWidth="1"/>
    <col min="7445" max="7680" width="9" style="1"/>
    <col min="7681" max="7681" width="3.875" style="1" customWidth="1"/>
    <col min="7682" max="7682" width="2.875" style="1" customWidth="1"/>
    <col min="7683" max="7683" width="5.25" style="1" customWidth="1"/>
    <col min="7684" max="7700" width="9.625" style="1" customWidth="1"/>
    <col min="7701" max="7936" width="9" style="1"/>
    <col min="7937" max="7937" width="3.875" style="1" customWidth="1"/>
    <col min="7938" max="7938" width="2.875" style="1" customWidth="1"/>
    <col min="7939" max="7939" width="5.25" style="1" customWidth="1"/>
    <col min="7940" max="7956" width="9.625" style="1" customWidth="1"/>
    <col min="7957" max="8192" width="9" style="1"/>
    <col min="8193" max="8193" width="3.875" style="1" customWidth="1"/>
    <col min="8194" max="8194" width="2.875" style="1" customWidth="1"/>
    <col min="8195" max="8195" width="5.25" style="1" customWidth="1"/>
    <col min="8196" max="8212" width="9.625" style="1" customWidth="1"/>
    <col min="8213" max="8448" width="9" style="1"/>
    <col min="8449" max="8449" width="3.875" style="1" customWidth="1"/>
    <col min="8450" max="8450" width="2.875" style="1" customWidth="1"/>
    <col min="8451" max="8451" width="5.25" style="1" customWidth="1"/>
    <col min="8452" max="8468" width="9.625" style="1" customWidth="1"/>
    <col min="8469" max="8704" width="9" style="1"/>
    <col min="8705" max="8705" width="3.875" style="1" customWidth="1"/>
    <col min="8706" max="8706" width="2.875" style="1" customWidth="1"/>
    <col min="8707" max="8707" width="5.25" style="1" customWidth="1"/>
    <col min="8708" max="8724" width="9.625" style="1" customWidth="1"/>
    <col min="8725" max="8960" width="9" style="1"/>
    <col min="8961" max="8961" width="3.875" style="1" customWidth="1"/>
    <col min="8962" max="8962" width="2.875" style="1" customWidth="1"/>
    <col min="8963" max="8963" width="5.25" style="1" customWidth="1"/>
    <col min="8964" max="8980" width="9.625" style="1" customWidth="1"/>
    <col min="8981" max="9216" width="9" style="1"/>
    <col min="9217" max="9217" width="3.875" style="1" customWidth="1"/>
    <col min="9218" max="9218" width="2.875" style="1" customWidth="1"/>
    <col min="9219" max="9219" width="5.25" style="1" customWidth="1"/>
    <col min="9220" max="9236" width="9.625" style="1" customWidth="1"/>
    <col min="9237" max="9472" width="9" style="1"/>
    <col min="9473" max="9473" width="3.875" style="1" customWidth="1"/>
    <col min="9474" max="9474" width="2.875" style="1" customWidth="1"/>
    <col min="9475" max="9475" width="5.25" style="1" customWidth="1"/>
    <col min="9476" max="9492" width="9.625" style="1" customWidth="1"/>
    <col min="9493" max="9728" width="9" style="1"/>
    <col min="9729" max="9729" width="3.875" style="1" customWidth="1"/>
    <col min="9730" max="9730" width="2.875" style="1" customWidth="1"/>
    <col min="9731" max="9731" width="5.25" style="1" customWidth="1"/>
    <col min="9732" max="9748" width="9.625" style="1" customWidth="1"/>
    <col min="9749" max="9984" width="9" style="1"/>
    <col min="9985" max="9985" width="3.875" style="1" customWidth="1"/>
    <col min="9986" max="9986" width="2.875" style="1" customWidth="1"/>
    <col min="9987" max="9987" width="5.25" style="1" customWidth="1"/>
    <col min="9988" max="10004" width="9.625" style="1" customWidth="1"/>
    <col min="10005" max="10240" width="9" style="1"/>
    <col min="10241" max="10241" width="3.875" style="1" customWidth="1"/>
    <col min="10242" max="10242" width="2.875" style="1" customWidth="1"/>
    <col min="10243" max="10243" width="5.25" style="1" customWidth="1"/>
    <col min="10244" max="10260" width="9.625" style="1" customWidth="1"/>
    <col min="10261" max="10496" width="9" style="1"/>
    <col min="10497" max="10497" width="3.875" style="1" customWidth="1"/>
    <col min="10498" max="10498" width="2.875" style="1" customWidth="1"/>
    <col min="10499" max="10499" width="5.25" style="1" customWidth="1"/>
    <col min="10500" max="10516" width="9.625" style="1" customWidth="1"/>
    <col min="10517" max="10752" width="9" style="1"/>
    <col min="10753" max="10753" width="3.875" style="1" customWidth="1"/>
    <col min="10754" max="10754" width="2.875" style="1" customWidth="1"/>
    <col min="10755" max="10755" width="5.25" style="1" customWidth="1"/>
    <col min="10756" max="10772" width="9.625" style="1" customWidth="1"/>
    <col min="10773" max="11008" width="9" style="1"/>
    <col min="11009" max="11009" width="3.875" style="1" customWidth="1"/>
    <col min="11010" max="11010" width="2.875" style="1" customWidth="1"/>
    <col min="11011" max="11011" width="5.25" style="1" customWidth="1"/>
    <col min="11012" max="11028" width="9.625" style="1" customWidth="1"/>
    <col min="11029" max="11264" width="9" style="1"/>
    <col min="11265" max="11265" width="3.875" style="1" customWidth="1"/>
    <col min="11266" max="11266" width="2.875" style="1" customWidth="1"/>
    <col min="11267" max="11267" width="5.25" style="1" customWidth="1"/>
    <col min="11268" max="11284" width="9.625" style="1" customWidth="1"/>
    <col min="11285" max="11520" width="9" style="1"/>
    <col min="11521" max="11521" width="3.875" style="1" customWidth="1"/>
    <col min="11522" max="11522" width="2.875" style="1" customWidth="1"/>
    <col min="11523" max="11523" width="5.25" style="1" customWidth="1"/>
    <col min="11524" max="11540" width="9.625" style="1" customWidth="1"/>
    <col min="11541" max="11776" width="9" style="1"/>
    <col min="11777" max="11777" width="3.875" style="1" customWidth="1"/>
    <col min="11778" max="11778" width="2.875" style="1" customWidth="1"/>
    <col min="11779" max="11779" width="5.25" style="1" customWidth="1"/>
    <col min="11780" max="11796" width="9.625" style="1" customWidth="1"/>
    <col min="11797" max="12032" width="9" style="1"/>
    <col min="12033" max="12033" width="3.875" style="1" customWidth="1"/>
    <col min="12034" max="12034" width="2.875" style="1" customWidth="1"/>
    <col min="12035" max="12035" width="5.25" style="1" customWidth="1"/>
    <col min="12036" max="12052" width="9.625" style="1" customWidth="1"/>
    <col min="12053" max="12288" width="9" style="1"/>
    <col min="12289" max="12289" width="3.875" style="1" customWidth="1"/>
    <col min="12290" max="12290" width="2.875" style="1" customWidth="1"/>
    <col min="12291" max="12291" width="5.25" style="1" customWidth="1"/>
    <col min="12292" max="12308" width="9.625" style="1" customWidth="1"/>
    <col min="12309" max="12544" width="9" style="1"/>
    <col min="12545" max="12545" width="3.875" style="1" customWidth="1"/>
    <col min="12546" max="12546" width="2.875" style="1" customWidth="1"/>
    <col min="12547" max="12547" width="5.25" style="1" customWidth="1"/>
    <col min="12548" max="12564" width="9.625" style="1" customWidth="1"/>
    <col min="12565" max="12800" width="9" style="1"/>
    <col min="12801" max="12801" width="3.875" style="1" customWidth="1"/>
    <col min="12802" max="12802" width="2.875" style="1" customWidth="1"/>
    <col min="12803" max="12803" width="5.25" style="1" customWidth="1"/>
    <col min="12804" max="12820" width="9.625" style="1" customWidth="1"/>
    <col min="12821" max="13056" width="9" style="1"/>
    <col min="13057" max="13057" width="3.875" style="1" customWidth="1"/>
    <col min="13058" max="13058" width="2.875" style="1" customWidth="1"/>
    <col min="13059" max="13059" width="5.25" style="1" customWidth="1"/>
    <col min="13060" max="13076" width="9.625" style="1" customWidth="1"/>
    <col min="13077" max="13312" width="9" style="1"/>
    <col min="13313" max="13313" width="3.875" style="1" customWidth="1"/>
    <col min="13314" max="13314" width="2.875" style="1" customWidth="1"/>
    <col min="13315" max="13315" width="5.25" style="1" customWidth="1"/>
    <col min="13316" max="13332" width="9.625" style="1" customWidth="1"/>
    <col min="13333" max="13568" width="9" style="1"/>
    <col min="13569" max="13569" width="3.875" style="1" customWidth="1"/>
    <col min="13570" max="13570" width="2.875" style="1" customWidth="1"/>
    <col min="13571" max="13571" width="5.25" style="1" customWidth="1"/>
    <col min="13572" max="13588" width="9.625" style="1" customWidth="1"/>
    <col min="13589" max="13824" width="9" style="1"/>
    <col min="13825" max="13825" width="3.875" style="1" customWidth="1"/>
    <col min="13826" max="13826" width="2.875" style="1" customWidth="1"/>
    <col min="13827" max="13827" width="5.25" style="1" customWidth="1"/>
    <col min="13828" max="13844" width="9.625" style="1" customWidth="1"/>
    <col min="13845" max="14080" width="9" style="1"/>
    <col min="14081" max="14081" width="3.875" style="1" customWidth="1"/>
    <col min="14082" max="14082" width="2.875" style="1" customWidth="1"/>
    <col min="14083" max="14083" width="5.25" style="1" customWidth="1"/>
    <col min="14084" max="14100" width="9.625" style="1" customWidth="1"/>
    <col min="14101" max="14336" width="9" style="1"/>
    <col min="14337" max="14337" width="3.875" style="1" customWidth="1"/>
    <col min="14338" max="14338" width="2.875" style="1" customWidth="1"/>
    <col min="14339" max="14339" width="5.25" style="1" customWidth="1"/>
    <col min="14340" max="14356" width="9.625" style="1" customWidth="1"/>
    <col min="14357" max="14592" width="9" style="1"/>
    <col min="14593" max="14593" width="3.875" style="1" customWidth="1"/>
    <col min="14594" max="14594" width="2.875" style="1" customWidth="1"/>
    <col min="14595" max="14595" width="5.25" style="1" customWidth="1"/>
    <col min="14596" max="14612" width="9.625" style="1" customWidth="1"/>
    <col min="14613" max="14848" width="9" style="1"/>
    <col min="14849" max="14849" width="3.875" style="1" customWidth="1"/>
    <col min="14850" max="14850" width="2.875" style="1" customWidth="1"/>
    <col min="14851" max="14851" width="5.25" style="1" customWidth="1"/>
    <col min="14852" max="14868" width="9.625" style="1" customWidth="1"/>
    <col min="14869" max="15104" width="9" style="1"/>
    <col min="15105" max="15105" width="3.875" style="1" customWidth="1"/>
    <col min="15106" max="15106" width="2.875" style="1" customWidth="1"/>
    <col min="15107" max="15107" width="5.25" style="1" customWidth="1"/>
    <col min="15108" max="15124" width="9.625" style="1" customWidth="1"/>
    <col min="15125" max="15360" width="9" style="1"/>
    <col min="15361" max="15361" width="3.875" style="1" customWidth="1"/>
    <col min="15362" max="15362" width="2.875" style="1" customWidth="1"/>
    <col min="15363" max="15363" width="5.25" style="1" customWidth="1"/>
    <col min="15364" max="15380" width="9.625" style="1" customWidth="1"/>
    <col min="15381" max="15616" width="9" style="1"/>
    <col min="15617" max="15617" width="3.875" style="1" customWidth="1"/>
    <col min="15618" max="15618" width="2.875" style="1" customWidth="1"/>
    <col min="15619" max="15619" width="5.25" style="1" customWidth="1"/>
    <col min="15620" max="15636" width="9.625" style="1" customWidth="1"/>
    <col min="15637" max="15872" width="9" style="1"/>
    <col min="15873" max="15873" width="3.875" style="1" customWidth="1"/>
    <col min="15874" max="15874" width="2.875" style="1" customWidth="1"/>
    <col min="15875" max="15875" width="5.25" style="1" customWidth="1"/>
    <col min="15876" max="15892" width="9.625" style="1" customWidth="1"/>
    <col min="15893" max="16128" width="9" style="1"/>
    <col min="16129" max="16129" width="3.875" style="1" customWidth="1"/>
    <col min="16130" max="16130" width="2.875" style="1" customWidth="1"/>
    <col min="16131" max="16131" width="5.25" style="1" customWidth="1"/>
    <col min="16132" max="16148" width="9.625" style="1" customWidth="1"/>
    <col min="16149" max="16384" width="9" style="1"/>
  </cols>
  <sheetData>
    <row r="1" spans="1:25" ht="14.25">
      <c r="A1" s="42" t="s">
        <v>287</v>
      </c>
    </row>
    <row r="2" spans="1:25" ht="14.25">
      <c r="A2" s="13"/>
    </row>
    <row r="3" spans="1:25" ht="14.25">
      <c r="A3" s="13" t="s">
        <v>381</v>
      </c>
    </row>
    <row r="4" spans="1:25" ht="12" thickBot="1"/>
    <row r="5" spans="1:25" ht="46.5" customHeight="1">
      <c r="A5" s="389" t="s">
        <v>25</v>
      </c>
      <c r="B5" s="390"/>
      <c r="C5" s="391"/>
      <c r="D5" s="25" t="s">
        <v>119</v>
      </c>
      <c r="E5" s="26" t="s">
        <v>102</v>
      </c>
      <c r="F5" s="26" t="s">
        <v>103</v>
      </c>
      <c r="G5" s="26" t="s">
        <v>104</v>
      </c>
      <c r="H5" s="26" t="s">
        <v>105</v>
      </c>
      <c r="I5" s="27" t="s">
        <v>106</v>
      </c>
      <c r="J5" s="26" t="s">
        <v>243</v>
      </c>
      <c r="K5" s="26" t="s">
        <v>107</v>
      </c>
      <c r="L5" s="28" t="s">
        <v>108</v>
      </c>
      <c r="M5" s="26" t="s">
        <v>109</v>
      </c>
      <c r="N5" s="26" t="s">
        <v>110</v>
      </c>
      <c r="O5" s="27" t="s">
        <v>111</v>
      </c>
      <c r="P5" s="27" t="s">
        <v>112</v>
      </c>
      <c r="Q5" s="27" t="s">
        <v>113</v>
      </c>
      <c r="R5" s="27" t="s">
        <v>114</v>
      </c>
      <c r="S5" s="27" t="s">
        <v>115</v>
      </c>
      <c r="T5" s="27" t="s">
        <v>116</v>
      </c>
      <c r="U5" s="24" t="s">
        <v>117</v>
      </c>
      <c r="V5" s="27" t="s">
        <v>118</v>
      </c>
      <c r="W5" s="27" t="s">
        <v>210</v>
      </c>
      <c r="X5" s="122"/>
    </row>
    <row r="6" spans="1:25" ht="6" customHeight="1">
      <c r="C6" s="7"/>
    </row>
    <row r="7" spans="1:25" ht="19.5" customHeight="1">
      <c r="A7" s="153" t="s">
        <v>316</v>
      </c>
      <c r="B7" s="164" t="s">
        <v>317</v>
      </c>
      <c r="C7" s="154" t="s">
        <v>50</v>
      </c>
      <c r="D7" s="155">
        <v>175465</v>
      </c>
      <c r="E7" s="156">
        <v>1707</v>
      </c>
      <c r="F7" s="156">
        <v>84</v>
      </c>
      <c r="G7" s="157">
        <v>25616</v>
      </c>
      <c r="H7" s="157">
        <v>19898</v>
      </c>
      <c r="I7" s="158">
        <v>337</v>
      </c>
      <c r="J7" s="158">
        <v>1754</v>
      </c>
      <c r="K7" s="158">
        <v>8885</v>
      </c>
      <c r="L7" s="158">
        <v>21662</v>
      </c>
      <c r="M7" s="158">
        <v>1044</v>
      </c>
      <c r="N7" s="158">
        <v>2119</v>
      </c>
      <c r="O7" s="158">
        <v>3618</v>
      </c>
      <c r="P7" s="158">
        <v>11691</v>
      </c>
      <c r="Q7" s="158">
        <v>5108</v>
      </c>
      <c r="R7" s="158">
        <v>3150</v>
      </c>
      <c r="S7" s="158">
        <v>32087</v>
      </c>
      <c r="T7" s="158">
        <v>1363</v>
      </c>
      <c r="U7" s="158">
        <v>24963</v>
      </c>
      <c r="V7" s="158">
        <v>10379</v>
      </c>
      <c r="W7" s="158">
        <v>4512</v>
      </c>
    </row>
    <row r="8" spans="1:25" ht="19.5" customHeight="1">
      <c r="A8" s="153"/>
      <c r="B8" s="164">
        <v>2</v>
      </c>
      <c r="C8" s="154"/>
      <c r="D8" s="155">
        <v>146673</v>
      </c>
      <c r="E8" s="265">
        <v>1615</v>
      </c>
      <c r="F8" s="265">
        <v>119</v>
      </c>
      <c r="G8" s="290">
        <v>26120</v>
      </c>
      <c r="H8" s="290">
        <v>15931</v>
      </c>
      <c r="I8" s="266">
        <v>256</v>
      </c>
      <c r="J8" s="266">
        <v>1099</v>
      </c>
      <c r="K8" s="266">
        <v>6811</v>
      </c>
      <c r="L8" s="266">
        <v>16129</v>
      </c>
      <c r="M8" s="266">
        <v>1083</v>
      </c>
      <c r="N8" s="266">
        <v>1658</v>
      </c>
      <c r="O8" s="266">
        <v>3616</v>
      </c>
      <c r="P8" s="266">
        <v>7302</v>
      </c>
      <c r="Q8" s="266">
        <v>3468</v>
      </c>
      <c r="R8" s="266">
        <v>2400</v>
      </c>
      <c r="S8" s="266">
        <v>28877</v>
      </c>
      <c r="T8" s="266">
        <v>931</v>
      </c>
      <c r="U8" s="266">
        <v>21929</v>
      </c>
      <c r="V8" s="266">
        <v>7329</v>
      </c>
      <c r="W8" s="266">
        <v>3427</v>
      </c>
    </row>
    <row r="9" spans="1:25" ht="19.5" customHeight="1">
      <c r="A9" s="153"/>
      <c r="B9" s="164">
        <v>3</v>
      </c>
      <c r="C9" s="154"/>
      <c r="D9" s="155">
        <v>159745</v>
      </c>
      <c r="E9" s="265">
        <v>1641</v>
      </c>
      <c r="F9" s="265">
        <v>161</v>
      </c>
      <c r="G9" s="290">
        <v>26455</v>
      </c>
      <c r="H9" s="290">
        <v>21317</v>
      </c>
      <c r="I9" s="266">
        <v>264</v>
      </c>
      <c r="J9" s="266">
        <v>1199</v>
      </c>
      <c r="K9" s="266">
        <v>7377</v>
      </c>
      <c r="L9" s="266">
        <v>16690</v>
      </c>
      <c r="M9" s="266">
        <v>1502</v>
      </c>
      <c r="N9" s="266">
        <v>1762</v>
      </c>
      <c r="O9" s="266">
        <v>3189</v>
      </c>
      <c r="P9" s="266">
        <v>9399</v>
      </c>
      <c r="Q9" s="266">
        <v>3818</v>
      </c>
      <c r="R9" s="266">
        <v>2376</v>
      </c>
      <c r="S9" s="266">
        <v>30253</v>
      </c>
      <c r="T9" s="266">
        <v>1111</v>
      </c>
      <c r="U9" s="266">
        <v>24972</v>
      </c>
      <c r="V9" s="266">
        <v>6259</v>
      </c>
      <c r="W9" s="266">
        <v>4338</v>
      </c>
    </row>
    <row r="10" spans="1:25" ht="19.5" customHeight="1">
      <c r="A10" s="153"/>
      <c r="B10" s="164">
        <v>4</v>
      </c>
      <c r="C10" s="154"/>
      <c r="D10" s="155">
        <v>173771</v>
      </c>
      <c r="E10" s="265">
        <v>1812</v>
      </c>
      <c r="F10" s="265">
        <v>199</v>
      </c>
      <c r="G10" s="290">
        <v>24923</v>
      </c>
      <c r="H10" s="290">
        <v>22727</v>
      </c>
      <c r="I10" s="266">
        <v>274</v>
      </c>
      <c r="J10" s="266">
        <v>1350</v>
      </c>
      <c r="K10" s="266">
        <v>7955</v>
      </c>
      <c r="L10" s="266">
        <v>18456</v>
      </c>
      <c r="M10" s="266">
        <v>1302</v>
      </c>
      <c r="N10" s="266">
        <v>1692</v>
      </c>
      <c r="O10" s="266">
        <v>3248</v>
      </c>
      <c r="P10" s="266">
        <v>12788</v>
      </c>
      <c r="Q10" s="266">
        <v>4710</v>
      </c>
      <c r="R10" s="266">
        <v>2721</v>
      </c>
      <c r="S10" s="266">
        <v>31947</v>
      </c>
      <c r="T10" s="266">
        <v>1218</v>
      </c>
      <c r="U10" s="266">
        <v>27691</v>
      </c>
      <c r="V10" s="266">
        <v>8758</v>
      </c>
      <c r="W10" s="266">
        <v>4317</v>
      </c>
    </row>
    <row r="11" spans="1:25" ht="19.5" customHeight="1">
      <c r="A11" s="153"/>
      <c r="B11" s="164">
        <v>5</v>
      </c>
      <c r="C11" s="154"/>
      <c r="D11" s="155">
        <v>163588</v>
      </c>
      <c r="E11" s="265">
        <v>1599</v>
      </c>
      <c r="F11" s="265">
        <v>174</v>
      </c>
      <c r="G11" s="290">
        <v>21863</v>
      </c>
      <c r="H11" s="290">
        <v>20211</v>
      </c>
      <c r="I11" s="266">
        <v>196</v>
      </c>
      <c r="J11" s="266">
        <v>1235</v>
      </c>
      <c r="K11" s="266">
        <v>7371</v>
      </c>
      <c r="L11" s="266">
        <v>17824</v>
      </c>
      <c r="M11" s="266">
        <v>1422</v>
      </c>
      <c r="N11" s="266">
        <v>1806</v>
      </c>
      <c r="O11" s="266">
        <v>3094</v>
      </c>
      <c r="P11" s="266">
        <v>11639</v>
      </c>
      <c r="Q11" s="266">
        <v>4632</v>
      </c>
      <c r="R11" s="266">
        <v>2667</v>
      </c>
      <c r="S11" s="266">
        <v>32503</v>
      </c>
      <c r="T11" s="266">
        <v>1350</v>
      </c>
      <c r="U11" s="266">
        <v>27527</v>
      </c>
      <c r="V11" s="266">
        <v>6475</v>
      </c>
      <c r="W11" s="266">
        <v>3611</v>
      </c>
    </row>
    <row r="12" spans="1:25" ht="6" customHeight="1" thickBot="1">
      <c r="A12" s="6"/>
      <c r="B12" s="6"/>
      <c r="C12" s="23"/>
      <c r="D12" s="3"/>
      <c r="E12" s="3"/>
      <c r="F12" s="3"/>
      <c r="G12" s="3"/>
      <c r="H12" s="3"/>
      <c r="I12" s="3"/>
      <c r="J12" s="3"/>
      <c r="K12" s="3"/>
      <c r="L12" s="3"/>
      <c r="M12" s="3"/>
      <c r="N12" s="3"/>
      <c r="O12" s="3"/>
      <c r="P12" s="3"/>
      <c r="Q12" s="3"/>
      <c r="R12" s="3"/>
      <c r="S12" s="3"/>
      <c r="T12" s="3"/>
      <c r="U12" s="3"/>
      <c r="V12" s="3"/>
      <c r="W12" s="3"/>
      <c r="X12" s="15"/>
      <c r="Y12" s="15"/>
    </row>
    <row r="13" spans="1:25" ht="6" customHeight="1"/>
    <row r="14" spans="1:25">
      <c r="A14" s="1" t="s">
        <v>265</v>
      </c>
      <c r="H14" s="1" t="s">
        <v>244</v>
      </c>
    </row>
    <row r="19" spans="1:6" customFormat="1" ht="13.5">
      <c r="A19" s="37"/>
      <c r="B19" s="36"/>
      <c r="C19" s="31"/>
      <c r="D19" s="32"/>
      <c r="E19" s="33"/>
      <c r="F19" s="33"/>
    </row>
    <row r="20" spans="1:6" customFormat="1" ht="13.5">
      <c r="A20" s="33"/>
      <c r="B20" s="32"/>
      <c r="C20" s="31"/>
      <c r="D20" s="34"/>
      <c r="E20" s="31"/>
      <c r="F20" s="31"/>
    </row>
    <row r="21" spans="1:6" customFormat="1" ht="13.5">
      <c r="A21" s="38"/>
      <c r="B21" s="32"/>
      <c r="C21" s="35"/>
      <c r="D21" s="35"/>
      <c r="E21" s="31"/>
      <c r="F21" s="31"/>
    </row>
  </sheetData>
  <mergeCells count="1">
    <mergeCell ref="A5:C5"/>
  </mergeCells>
  <phoneticPr fontId="1"/>
  <pageMargins left="0.59055118110236227" right="0.59055118110236227" top="0.78740157480314965" bottom="0.59055118110236227" header="0.51181102362204722" footer="0.51181102362204722"/>
  <pageSetup paperSize="9" scale="68" orientation="landscape" r:id="rId1"/>
  <headerFooter alignWithMargins="0"/>
  <colBreaks count="1" manualBreakCount="1">
    <brk id="1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1"/>
  <sheetViews>
    <sheetView topLeftCell="A215" zoomScale="93" zoomScaleNormal="93" workbookViewId="0">
      <selection activeCell="B9" sqref="B9"/>
    </sheetView>
  </sheetViews>
  <sheetFormatPr defaultColWidth="9" defaultRowHeight="12"/>
  <cols>
    <col min="1" max="1" width="5.125" style="43" customWidth="1"/>
    <col min="2" max="2" width="7.125" style="307" customWidth="1"/>
    <col min="3" max="14" width="8.125" style="181" customWidth="1"/>
    <col min="15" max="15" width="10.125" style="181" customWidth="1"/>
    <col min="16" max="16384" width="9" style="43"/>
  </cols>
  <sheetData>
    <row r="1" spans="1:15" s="180" customFormat="1" ht="14.25">
      <c r="A1" s="42" t="s">
        <v>287</v>
      </c>
    </row>
    <row r="2" spans="1:15" s="180" customFormat="1" ht="14.25"/>
    <row r="3" spans="1:15" s="44" customFormat="1" ht="14.25">
      <c r="A3" s="404" t="s">
        <v>359</v>
      </c>
      <c r="B3" s="404"/>
      <c r="C3" s="404"/>
      <c r="D3" s="404"/>
      <c r="E3" s="404"/>
      <c r="F3" s="404"/>
      <c r="G3" s="404"/>
      <c r="H3" s="404"/>
      <c r="I3" s="404"/>
      <c r="J3" s="404"/>
      <c r="K3" s="404"/>
      <c r="L3" s="404"/>
      <c r="M3" s="404"/>
      <c r="N3" s="404"/>
      <c r="O3" s="404"/>
    </row>
    <row r="4" spans="1:15" s="44" customFormat="1" ht="14.25">
      <c r="A4" s="309"/>
      <c r="B4" s="309"/>
      <c r="C4" s="309"/>
      <c r="D4" s="309"/>
      <c r="E4" s="309"/>
      <c r="F4" s="309"/>
      <c r="G4" s="309"/>
      <c r="H4" s="309"/>
      <c r="I4" s="309"/>
      <c r="J4" s="309"/>
      <c r="K4" s="309"/>
      <c r="L4" s="309"/>
      <c r="M4" s="309"/>
      <c r="N4" s="309"/>
      <c r="O4" s="309"/>
    </row>
    <row r="5" spans="1:15" hidden="1">
      <c r="A5" s="402" t="s">
        <v>310</v>
      </c>
      <c r="B5" s="402"/>
      <c r="C5" s="402"/>
      <c r="D5" s="402"/>
      <c r="E5" s="402"/>
      <c r="F5" s="402"/>
      <c r="G5" s="402"/>
      <c r="H5" s="402"/>
      <c r="I5" s="402"/>
      <c r="J5" s="402"/>
      <c r="K5" s="402"/>
      <c r="L5" s="402"/>
      <c r="M5" s="402"/>
      <c r="N5" s="402"/>
      <c r="O5" s="402"/>
    </row>
    <row r="6" spans="1:15" hidden="1">
      <c r="A6" s="307"/>
      <c r="C6" s="307"/>
      <c r="D6" s="307"/>
      <c r="E6" s="307"/>
      <c r="F6" s="307"/>
      <c r="G6" s="307"/>
      <c r="H6" s="307"/>
      <c r="I6" s="307"/>
      <c r="J6" s="307"/>
      <c r="K6" s="307"/>
      <c r="L6" s="307"/>
      <c r="M6" s="307"/>
      <c r="N6" s="307"/>
      <c r="O6" s="307"/>
    </row>
    <row r="7" spans="1:15" ht="12.75" hidden="1" thickBot="1">
      <c r="A7" s="403" t="s">
        <v>92</v>
      </c>
      <c r="B7" s="403"/>
      <c r="C7" s="403"/>
    </row>
    <row r="8" spans="1:15" ht="12" hidden="1" customHeight="1">
      <c r="A8" s="395" t="s">
        <v>93</v>
      </c>
      <c r="B8" s="397" t="s">
        <v>94</v>
      </c>
      <c r="C8" s="399" t="s">
        <v>95</v>
      </c>
      <c r="D8" s="399"/>
      <c r="E8" s="399"/>
      <c r="F8" s="399" t="s">
        <v>96</v>
      </c>
      <c r="G8" s="399"/>
      <c r="H8" s="399"/>
      <c r="I8" s="399" t="s">
        <v>97</v>
      </c>
      <c r="J8" s="399"/>
      <c r="K8" s="399"/>
      <c r="L8" s="399" t="s">
        <v>98</v>
      </c>
      <c r="M8" s="399"/>
      <c r="N8" s="399"/>
      <c r="O8" s="400" t="s">
        <v>300</v>
      </c>
    </row>
    <row r="9" spans="1:15" hidden="1">
      <c r="A9" s="396"/>
      <c r="B9" s="398"/>
      <c r="C9" s="245" t="s">
        <v>43</v>
      </c>
      <c r="D9" s="245" t="s">
        <v>301</v>
      </c>
      <c r="E9" s="245" t="s">
        <v>302</v>
      </c>
      <c r="F9" s="245" t="s">
        <v>43</v>
      </c>
      <c r="G9" s="245" t="s">
        <v>301</v>
      </c>
      <c r="H9" s="245" t="s">
        <v>302</v>
      </c>
      <c r="I9" s="245" t="s">
        <v>43</v>
      </c>
      <c r="J9" s="245" t="s">
        <v>301</v>
      </c>
      <c r="K9" s="245" t="s">
        <v>302</v>
      </c>
      <c r="L9" s="245" t="s">
        <v>43</v>
      </c>
      <c r="M9" s="245" t="s">
        <v>301</v>
      </c>
      <c r="N9" s="245" t="s">
        <v>302</v>
      </c>
      <c r="O9" s="401"/>
    </row>
    <row r="10" spans="1:15" hidden="1">
      <c r="A10" s="240">
        <v>4</v>
      </c>
      <c r="B10" s="241">
        <v>20</v>
      </c>
      <c r="C10" s="247">
        <v>108</v>
      </c>
      <c r="D10" s="247">
        <v>26</v>
      </c>
      <c r="E10" s="247">
        <v>82</v>
      </c>
      <c r="F10" s="247">
        <v>577</v>
      </c>
      <c r="G10" s="247">
        <v>136</v>
      </c>
      <c r="H10" s="247">
        <v>441</v>
      </c>
      <c r="I10" s="247">
        <v>292</v>
      </c>
      <c r="J10" s="247">
        <v>72</v>
      </c>
      <c r="K10" s="247">
        <v>220</v>
      </c>
      <c r="L10" s="247">
        <v>100</v>
      </c>
      <c r="M10" s="247">
        <v>40</v>
      </c>
      <c r="N10" s="247">
        <v>60</v>
      </c>
      <c r="O10" s="248">
        <v>1628</v>
      </c>
    </row>
    <row r="11" spans="1:15" hidden="1">
      <c r="A11" s="242">
        <v>5</v>
      </c>
      <c r="B11" s="243">
        <v>20</v>
      </c>
      <c r="C11" s="249">
        <v>84</v>
      </c>
      <c r="D11" s="249">
        <v>16</v>
      </c>
      <c r="E11" s="249">
        <v>68</v>
      </c>
      <c r="F11" s="249">
        <v>548</v>
      </c>
      <c r="G11" s="249">
        <v>130</v>
      </c>
      <c r="H11" s="249">
        <v>418</v>
      </c>
      <c r="I11" s="249">
        <v>304</v>
      </c>
      <c r="J11" s="249">
        <v>72</v>
      </c>
      <c r="K11" s="249">
        <v>232</v>
      </c>
      <c r="L11" s="249">
        <v>81</v>
      </c>
      <c r="M11" s="249">
        <v>19</v>
      </c>
      <c r="N11" s="249">
        <v>62</v>
      </c>
      <c r="O11" s="250">
        <v>1698</v>
      </c>
    </row>
    <row r="12" spans="1:15" hidden="1">
      <c r="A12" s="242">
        <v>6</v>
      </c>
      <c r="B12" s="243">
        <v>22</v>
      </c>
      <c r="C12" s="249">
        <v>74</v>
      </c>
      <c r="D12" s="249">
        <v>17</v>
      </c>
      <c r="E12" s="249">
        <v>57</v>
      </c>
      <c r="F12" s="249">
        <v>530</v>
      </c>
      <c r="G12" s="249">
        <v>129</v>
      </c>
      <c r="H12" s="249">
        <v>401</v>
      </c>
      <c r="I12" s="249">
        <v>244</v>
      </c>
      <c r="J12" s="249">
        <v>65</v>
      </c>
      <c r="K12" s="249">
        <v>179</v>
      </c>
      <c r="L12" s="249">
        <v>70</v>
      </c>
      <c r="M12" s="249">
        <v>23</v>
      </c>
      <c r="N12" s="249">
        <v>47</v>
      </c>
      <c r="O12" s="250">
        <v>1622</v>
      </c>
    </row>
    <row r="13" spans="1:15" hidden="1">
      <c r="A13" s="242">
        <v>7</v>
      </c>
      <c r="B13" s="243">
        <v>20</v>
      </c>
      <c r="C13" s="249">
        <v>59</v>
      </c>
      <c r="D13" s="249">
        <v>11</v>
      </c>
      <c r="E13" s="249">
        <v>48</v>
      </c>
      <c r="F13" s="249">
        <v>449</v>
      </c>
      <c r="G13" s="249">
        <v>111</v>
      </c>
      <c r="H13" s="249">
        <v>338</v>
      </c>
      <c r="I13" s="249">
        <v>180</v>
      </c>
      <c r="J13" s="249">
        <v>31</v>
      </c>
      <c r="K13" s="249">
        <v>149</v>
      </c>
      <c r="L13" s="249">
        <v>58</v>
      </c>
      <c r="M13" s="249">
        <v>11</v>
      </c>
      <c r="N13" s="249">
        <v>47</v>
      </c>
      <c r="O13" s="250">
        <v>1504</v>
      </c>
    </row>
    <row r="14" spans="1:15" hidden="1">
      <c r="A14" s="242">
        <v>8</v>
      </c>
      <c r="B14" s="243">
        <v>22</v>
      </c>
      <c r="C14" s="249">
        <v>79</v>
      </c>
      <c r="D14" s="249">
        <v>22</v>
      </c>
      <c r="E14" s="249">
        <v>57</v>
      </c>
      <c r="F14" s="249">
        <v>459</v>
      </c>
      <c r="G14" s="249">
        <v>123</v>
      </c>
      <c r="H14" s="249">
        <v>336</v>
      </c>
      <c r="I14" s="249">
        <v>178</v>
      </c>
      <c r="J14" s="249">
        <v>43</v>
      </c>
      <c r="K14" s="249">
        <v>135</v>
      </c>
      <c r="L14" s="249">
        <v>46</v>
      </c>
      <c r="M14" s="249">
        <v>13</v>
      </c>
      <c r="N14" s="249">
        <v>33</v>
      </c>
      <c r="O14" s="250">
        <v>1327</v>
      </c>
    </row>
    <row r="15" spans="1:15" hidden="1">
      <c r="A15" s="242">
        <v>9</v>
      </c>
      <c r="B15" s="243">
        <v>20</v>
      </c>
      <c r="C15" s="249">
        <v>72</v>
      </c>
      <c r="D15" s="249">
        <v>20</v>
      </c>
      <c r="E15" s="249">
        <v>52</v>
      </c>
      <c r="F15" s="249">
        <v>471</v>
      </c>
      <c r="G15" s="249">
        <v>121</v>
      </c>
      <c r="H15" s="249">
        <v>350</v>
      </c>
      <c r="I15" s="249">
        <v>221</v>
      </c>
      <c r="J15" s="249">
        <v>44</v>
      </c>
      <c r="K15" s="249">
        <v>177</v>
      </c>
      <c r="L15" s="249">
        <v>60</v>
      </c>
      <c r="M15" s="249">
        <v>19</v>
      </c>
      <c r="N15" s="249">
        <v>41</v>
      </c>
      <c r="O15" s="250">
        <v>1347</v>
      </c>
    </row>
    <row r="16" spans="1:15" hidden="1">
      <c r="A16" s="242">
        <v>10</v>
      </c>
      <c r="B16" s="243">
        <v>21</v>
      </c>
      <c r="C16" s="249">
        <v>70</v>
      </c>
      <c r="D16" s="249">
        <v>13</v>
      </c>
      <c r="E16" s="249">
        <v>57</v>
      </c>
      <c r="F16" s="249">
        <v>453</v>
      </c>
      <c r="G16" s="249">
        <v>121</v>
      </c>
      <c r="H16" s="249">
        <v>332</v>
      </c>
      <c r="I16" s="249">
        <v>213</v>
      </c>
      <c r="J16" s="249">
        <v>48</v>
      </c>
      <c r="K16" s="249">
        <v>165</v>
      </c>
      <c r="L16" s="249">
        <v>62</v>
      </c>
      <c r="M16" s="249">
        <v>13</v>
      </c>
      <c r="N16" s="249">
        <v>49</v>
      </c>
      <c r="O16" s="250">
        <v>1309</v>
      </c>
    </row>
    <row r="17" spans="1:15" hidden="1">
      <c r="A17" s="242">
        <v>11</v>
      </c>
      <c r="B17" s="243">
        <v>20</v>
      </c>
      <c r="C17" s="249">
        <v>63</v>
      </c>
      <c r="D17" s="249">
        <v>12</v>
      </c>
      <c r="E17" s="249">
        <v>51</v>
      </c>
      <c r="F17" s="249">
        <v>385</v>
      </c>
      <c r="G17" s="249">
        <v>116</v>
      </c>
      <c r="H17" s="249">
        <v>269</v>
      </c>
      <c r="I17" s="249">
        <v>180</v>
      </c>
      <c r="J17" s="249">
        <v>51</v>
      </c>
      <c r="K17" s="249">
        <v>129</v>
      </c>
      <c r="L17" s="249">
        <v>55</v>
      </c>
      <c r="M17" s="249">
        <v>17</v>
      </c>
      <c r="N17" s="249">
        <v>38</v>
      </c>
      <c r="O17" s="250">
        <v>1042</v>
      </c>
    </row>
    <row r="18" spans="1:15" hidden="1">
      <c r="A18" s="242">
        <v>12</v>
      </c>
      <c r="B18" s="243">
        <v>20</v>
      </c>
      <c r="C18" s="249">
        <v>50</v>
      </c>
      <c r="D18" s="249">
        <v>12</v>
      </c>
      <c r="E18" s="249">
        <v>38</v>
      </c>
      <c r="F18" s="249">
        <v>339</v>
      </c>
      <c r="G18" s="249">
        <v>97</v>
      </c>
      <c r="H18" s="249">
        <v>242</v>
      </c>
      <c r="I18" s="249">
        <v>137</v>
      </c>
      <c r="J18" s="249">
        <v>38</v>
      </c>
      <c r="K18" s="249">
        <v>99</v>
      </c>
      <c r="L18" s="249">
        <v>65</v>
      </c>
      <c r="M18" s="249">
        <v>29</v>
      </c>
      <c r="N18" s="249">
        <v>36</v>
      </c>
      <c r="O18" s="250">
        <v>922</v>
      </c>
    </row>
    <row r="19" spans="1:15" hidden="1">
      <c r="A19" s="242">
        <v>1</v>
      </c>
      <c r="B19" s="243">
        <v>19</v>
      </c>
      <c r="C19" s="249">
        <v>92</v>
      </c>
      <c r="D19" s="249">
        <v>26</v>
      </c>
      <c r="E19" s="249">
        <v>66</v>
      </c>
      <c r="F19" s="249">
        <v>396</v>
      </c>
      <c r="G19" s="249">
        <v>114</v>
      </c>
      <c r="H19" s="249">
        <v>282</v>
      </c>
      <c r="I19" s="249">
        <v>188</v>
      </c>
      <c r="J19" s="249">
        <v>47</v>
      </c>
      <c r="K19" s="249">
        <v>141</v>
      </c>
      <c r="L19" s="249">
        <v>46</v>
      </c>
      <c r="M19" s="249">
        <v>10</v>
      </c>
      <c r="N19" s="249">
        <v>36</v>
      </c>
      <c r="O19" s="250">
        <v>1112</v>
      </c>
    </row>
    <row r="20" spans="1:15" hidden="1">
      <c r="A20" s="242">
        <v>2</v>
      </c>
      <c r="B20" s="243">
        <v>19</v>
      </c>
      <c r="C20" s="249">
        <v>110</v>
      </c>
      <c r="D20" s="249">
        <v>30</v>
      </c>
      <c r="E20" s="249">
        <v>80</v>
      </c>
      <c r="F20" s="249">
        <v>440</v>
      </c>
      <c r="G20" s="249">
        <v>104</v>
      </c>
      <c r="H20" s="249">
        <v>336</v>
      </c>
      <c r="I20" s="249">
        <v>249</v>
      </c>
      <c r="J20" s="249">
        <v>63</v>
      </c>
      <c r="K20" s="249">
        <v>186</v>
      </c>
      <c r="L20" s="249">
        <v>59</v>
      </c>
      <c r="M20" s="249">
        <v>15</v>
      </c>
      <c r="N20" s="249">
        <v>44</v>
      </c>
      <c r="O20" s="250">
        <v>1254</v>
      </c>
    </row>
    <row r="21" spans="1:15" hidden="1">
      <c r="A21" s="310">
        <v>3</v>
      </c>
      <c r="B21" s="244">
        <v>21</v>
      </c>
      <c r="C21" s="188">
        <v>85</v>
      </c>
      <c r="D21" s="188">
        <v>21</v>
      </c>
      <c r="E21" s="188">
        <v>64</v>
      </c>
      <c r="F21" s="188">
        <v>512</v>
      </c>
      <c r="G21" s="188">
        <v>136</v>
      </c>
      <c r="H21" s="188">
        <v>376</v>
      </c>
      <c r="I21" s="188">
        <v>279</v>
      </c>
      <c r="J21" s="188">
        <v>84</v>
      </c>
      <c r="K21" s="188">
        <v>195</v>
      </c>
      <c r="L21" s="188">
        <v>93</v>
      </c>
      <c r="M21" s="188">
        <v>26</v>
      </c>
      <c r="N21" s="188">
        <v>67</v>
      </c>
      <c r="O21" s="251">
        <v>1533</v>
      </c>
    </row>
    <row r="22" spans="1:15" hidden="1">
      <c r="A22" s="308" t="s">
        <v>43</v>
      </c>
      <c r="B22" s="187">
        <v>244</v>
      </c>
      <c r="C22" s="183">
        <v>946</v>
      </c>
      <c r="D22" s="183">
        <v>226</v>
      </c>
      <c r="E22" s="183">
        <v>720</v>
      </c>
      <c r="F22" s="183">
        <v>5559</v>
      </c>
      <c r="G22" s="183">
        <v>1438</v>
      </c>
      <c r="H22" s="183">
        <v>4121</v>
      </c>
      <c r="I22" s="183">
        <v>2665</v>
      </c>
      <c r="J22" s="183">
        <v>658</v>
      </c>
      <c r="K22" s="183">
        <v>2007</v>
      </c>
      <c r="L22" s="183">
        <v>795</v>
      </c>
      <c r="M22" s="183">
        <v>235</v>
      </c>
      <c r="N22" s="183">
        <v>560</v>
      </c>
      <c r="O22" s="254">
        <v>16298</v>
      </c>
    </row>
    <row r="23" spans="1:15" ht="12.75" hidden="1" thickBot="1">
      <c r="A23" s="392" t="s">
        <v>101</v>
      </c>
      <c r="B23" s="393"/>
      <c r="C23" s="255">
        <v>3.0501089324618737E-2</v>
      </c>
      <c r="D23" s="255">
        <v>-1.3100436681222707E-2</v>
      </c>
      <c r="E23" s="255">
        <v>4.4992743105950653E-2</v>
      </c>
      <c r="F23" s="255">
        <v>-7.8720583360954596E-2</v>
      </c>
      <c r="G23" s="255">
        <v>3.3045977011494254E-2</v>
      </c>
      <c r="H23" s="255">
        <v>-0.11223610512710039</v>
      </c>
      <c r="I23" s="255">
        <v>-3.9639639639639637E-2</v>
      </c>
      <c r="J23" s="255">
        <v>-1.7910447761194031E-2</v>
      </c>
      <c r="K23" s="255">
        <v>-4.655581947743468E-2</v>
      </c>
      <c r="L23" s="255">
        <v>-6.9086651053864162E-2</v>
      </c>
      <c r="M23" s="255">
        <v>-0.15770609318996415</v>
      </c>
      <c r="N23" s="255">
        <v>-2.6086956521739129E-2</v>
      </c>
      <c r="O23" s="256">
        <v>-0.1903224203884942</v>
      </c>
    </row>
    <row r="24" spans="1:15" hidden="1">
      <c r="A24" s="258"/>
      <c r="B24" s="258"/>
      <c r="C24" s="259"/>
      <c r="D24" s="259"/>
      <c r="E24" s="259"/>
      <c r="F24" s="259"/>
      <c r="G24" s="259"/>
      <c r="H24" s="259"/>
      <c r="I24" s="259"/>
      <c r="J24" s="259"/>
      <c r="K24" s="259"/>
      <c r="L24" s="259"/>
      <c r="M24" s="259"/>
      <c r="N24" s="259"/>
      <c r="O24" s="259"/>
    </row>
    <row r="25" spans="1:15" ht="12.75" hidden="1" thickBot="1">
      <c r="A25" s="394" t="s">
        <v>99</v>
      </c>
      <c r="B25" s="394"/>
      <c r="C25" s="394"/>
      <c r="D25" s="394"/>
      <c r="E25" s="394"/>
    </row>
    <row r="26" spans="1:15" ht="12" hidden="1" customHeight="1">
      <c r="A26" s="395" t="s">
        <v>93</v>
      </c>
      <c r="B26" s="397" t="s">
        <v>94</v>
      </c>
      <c r="C26" s="399" t="s">
        <v>95</v>
      </c>
      <c r="D26" s="399"/>
      <c r="E26" s="399"/>
      <c r="F26" s="399" t="s">
        <v>96</v>
      </c>
      <c r="G26" s="399"/>
      <c r="H26" s="399"/>
      <c r="I26" s="399" t="s">
        <v>97</v>
      </c>
      <c r="J26" s="399"/>
      <c r="K26" s="399"/>
      <c r="L26" s="399" t="s">
        <v>98</v>
      </c>
      <c r="M26" s="399"/>
      <c r="N26" s="399"/>
      <c r="O26" s="400" t="s">
        <v>300</v>
      </c>
    </row>
    <row r="27" spans="1:15" hidden="1">
      <c r="A27" s="396"/>
      <c r="B27" s="398"/>
      <c r="C27" s="245" t="s">
        <v>43</v>
      </c>
      <c r="D27" s="245" t="s">
        <v>301</v>
      </c>
      <c r="E27" s="245" t="s">
        <v>302</v>
      </c>
      <c r="F27" s="245" t="s">
        <v>43</v>
      </c>
      <c r="G27" s="245" t="s">
        <v>301</v>
      </c>
      <c r="H27" s="245" t="s">
        <v>302</v>
      </c>
      <c r="I27" s="245" t="s">
        <v>43</v>
      </c>
      <c r="J27" s="245" t="s">
        <v>301</v>
      </c>
      <c r="K27" s="245" t="s">
        <v>302</v>
      </c>
      <c r="L27" s="245" t="s">
        <v>43</v>
      </c>
      <c r="M27" s="245" t="s">
        <v>301</v>
      </c>
      <c r="N27" s="245" t="s">
        <v>302</v>
      </c>
      <c r="O27" s="401"/>
    </row>
    <row r="28" spans="1:15" hidden="1">
      <c r="A28" s="240">
        <v>4</v>
      </c>
      <c r="B28" s="241">
        <f t="shared" ref="B28:B39" si="0">B10</f>
        <v>20</v>
      </c>
      <c r="C28" s="185">
        <f t="shared" ref="C28:C39" si="1">C10/B28</f>
        <v>5.4</v>
      </c>
      <c r="D28" s="185">
        <f t="shared" ref="D28:D39" si="2">D10/B28</f>
        <v>1.3</v>
      </c>
      <c r="E28" s="185">
        <f t="shared" ref="E28:E39" si="3">E10/B28</f>
        <v>4.0999999999999996</v>
      </c>
      <c r="F28" s="185">
        <f t="shared" ref="F28:N37" si="4">F10/$B28</f>
        <v>28.85</v>
      </c>
      <c r="G28" s="185">
        <f t="shared" si="4"/>
        <v>6.8</v>
      </c>
      <c r="H28" s="185">
        <f t="shared" si="4"/>
        <v>22.05</v>
      </c>
      <c r="I28" s="185">
        <f t="shared" si="4"/>
        <v>14.6</v>
      </c>
      <c r="J28" s="185">
        <f t="shared" si="4"/>
        <v>3.6</v>
      </c>
      <c r="K28" s="185">
        <f t="shared" si="4"/>
        <v>11</v>
      </c>
      <c r="L28" s="185">
        <f t="shared" si="4"/>
        <v>5</v>
      </c>
      <c r="M28" s="185">
        <f t="shared" si="4"/>
        <v>2</v>
      </c>
      <c r="N28" s="185">
        <f>N10/$B28</f>
        <v>3</v>
      </c>
      <c r="O28" s="186">
        <f t="shared" ref="O28:O39" si="5">O10/B28</f>
        <v>81.400000000000006</v>
      </c>
    </row>
    <row r="29" spans="1:15" hidden="1">
      <c r="A29" s="242">
        <v>5</v>
      </c>
      <c r="B29" s="243">
        <f t="shared" si="0"/>
        <v>20</v>
      </c>
      <c r="C29" s="252">
        <f t="shared" si="1"/>
        <v>4.2</v>
      </c>
      <c r="D29" s="252">
        <f t="shared" si="2"/>
        <v>0.8</v>
      </c>
      <c r="E29" s="252">
        <f t="shared" si="3"/>
        <v>3.4</v>
      </c>
      <c r="F29" s="252">
        <f t="shared" si="4"/>
        <v>27.4</v>
      </c>
      <c r="G29" s="252">
        <f t="shared" si="4"/>
        <v>6.5</v>
      </c>
      <c r="H29" s="252">
        <f t="shared" si="4"/>
        <v>20.9</v>
      </c>
      <c r="I29" s="252">
        <f t="shared" si="4"/>
        <v>15.2</v>
      </c>
      <c r="J29" s="252">
        <f t="shared" si="4"/>
        <v>3.6</v>
      </c>
      <c r="K29" s="252">
        <f t="shared" si="4"/>
        <v>11.6</v>
      </c>
      <c r="L29" s="252">
        <f t="shared" si="4"/>
        <v>4.05</v>
      </c>
      <c r="M29" s="252">
        <f t="shared" si="4"/>
        <v>0.95</v>
      </c>
      <c r="N29" s="252">
        <f t="shared" si="4"/>
        <v>3.1</v>
      </c>
      <c r="O29" s="253">
        <f t="shared" si="5"/>
        <v>84.9</v>
      </c>
    </row>
    <row r="30" spans="1:15" hidden="1">
      <c r="A30" s="242">
        <v>6</v>
      </c>
      <c r="B30" s="243">
        <f t="shared" si="0"/>
        <v>22</v>
      </c>
      <c r="C30" s="252">
        <f t="shared" si="1"/>
        <v>3.3636363636363638</v>
      </c>
      <c r="D30" s="252">
        <f t="shared" si="2"/>
        <v>0.77272727272727271</v>
      </c>
      <c r="E30" s="252">
        <f t="shared" si="3"/>
        <v>2.5909090909090908</v>
      </c>
      <c r="F30" s="252">
        <f t="shared" si="4"/>
        <v>24.09090909090909</v>
      </c>
      <c r="G30" s="252">
        <f t="shared" si="4"/>
        <v>5.8636363636363633</v>
      </c>
      <c r="H30" s="252">
        <f t="shared" si="4"/>
        <v>18.227272727272727</v>
      </c>
      <c r="I30" s="252">
        <f t="shared" si="4"/>
        <v>11.090909090909092</v>
      </c>
      <c r="J30" s="252">
        <f t="shared" si="4"/>
        <v>2.9545454545454546</v>
      </c>
      <c r="K30" s="252">
        <f t="shared" si="4"/>
        <v>8.1363636363636367</v>
      </c>
      <c r="L30" s="252">
        <f t="shared" si="4"/>
        <v>3.1818181818181817</v>
      </c>
      <c r="M30" s="252">
        <f t="shared" si="4"/>
        <v>1.0454545454545454</v>
      </c>
      <c r="N30" s="252">
        <f t="shared" si="4"/>
        <v>2.1363636363636362</v>
      </c>
      <c r="O30" s="253">
        <f t="shared" si="5"/>
        <v>73.727272727272734</v>
      </c>
    </row>
    <row r="31" spans="1:15" hidden="1">
      <c r="A31" s="242">
        <v>7</v>
      </c>
      <c r="B31" s="243">
        <f t="shared" si="0"/>
        <v>20</v>
      </c>
      <c r="C31" s="252">
        <f t="shared" si="1"/>
        <v>2.95</v>
      </c>
      <c r="D31" s="252">
        <f t="shared" si="2"/>
        <v>0.55000000000000004</v>
      </c>
      <c r="E31" s="252">
        <f t="shared" si="3"/>
        <v>2.4</v>
      </c>
      <c r="F31" s="252">
        <f t="shared" si="4"/>
        <v>22.45</v>
      </c>
      <c r="G31" s="252">
        <f t="shared" si="4"/>
        <v>5.55</v>
      </c>
      <c r="H31" s="252">
        <f t="shared" si="4"/>
        <v>16.899999999999999</v>
      </c>
      <c r="I31" s="252">
        <f t="shared" si="4"/>
        <v>9</v>
      </c>
      <c r="J31" s="252">
        <f t="shared" si="4"/>
        <v>1.55</v>
      </c>
      <c r="K31" s="252">
        <f t="shared" si="4"/>
        <v>7.45</v>
      </c>
      <c r="L31" s="252">
        <f t="shared" si="4"/>
        <v>2.9</v>
      </c>
      <c r="M31" s="252">
        <f t="shared" si="4"/>
        <v>0.55000000000000004</v>
      </c>
      <c r="N31" s="252">
        <f>N13/$B31</f>
        <v>2.35</v>
      </c>
      <c r="O31" s="253">
        <f t="shared" si="5"/>
        <v>75.2</v>
      </c>
    </row>
    <row r="32" spans="1:15" hidden="1">
      <c r="A32" s="242">
        <v>8</v>
      </c>
      <c r="B32" s="243">
        <f t="shared" si="0"/>
        <v>22</v>
      </c>
      <c r="C32" s="252">
        <f t="shared" si="1"/>
        <v>3.5909090909090908</v>
      </c>
      <c r="D32" s="252">
        <f>D14/B32</f>
        <v>1</v>
      </c>
      <c r="E32" s="252">
        <f t="shared" si="3"/>
        <v>2.5909090909090908</v>
      </c>
      <c r="F32" s="252">
        <f t="shared" si="4"/>
        <v>20.863636363636363</v>
      </c>
      <c r="G32" s="252">
        <f t="shared" si="4"/>
        <v>5.5909090909090908</v>
      </c>
      <c r="H32" s="252">
        <f t="shared" si="4"/>
        <v>15.272727272727273</v>
      </c>
      <c r="I32" s="252">
        <f t="shared" si="4"/>
        <v>8.0909090909090917</v>
      </c>
      <c r="J32" s="252">
        <f t="shared" si="4"/>
        <v>1.9545454545454546</v>
      </c>
      <c r="K32" s="252">
        <f t="shared" si="4"/>
        <v>6.1363636363636367</v>
      </c>
      <c r="L32" s="252">
        <f t="shared" si="4"/>
        <v>2.0909090909090908</v>
      </c>
      <c r="M32" s="252">
        <f t="shared" si="4"/>
        <v>0.59090909090909094</v>
      </c>
      <c r="N32" s="252">
        <f t="shared" si="4"/>
        <v>1.5</v>
      </c>
      <c r="O32" s="253">
        <f t="shared" si="5"/>
        <v>60.31818181818182</v>
      </c>
    </row>
    <row r="33" spans="1:15" hidden="1">
      <c r="A33" s="242">
        <v>9</v>
      </c>
      <c r="B33" s="243">
        <f t="shared" si="0"/>
        <v>20</v>
      </c>
      <c r="C33" s="252">
        <f t="shared" si="1"/>
        <v>3.6</v>
      </c>
      <c r="D33" s="252">
        <f t="shared" si="2"/>
        <v>1</v>
      </c>
      <c r="E33" s="252">
        <f t="shared" si="3"/>
        <v>2.6</v>
      </c>
      <c r="F33" s="252">
        <f t="shared" si="4"/>
        <v>23.55</v>
      </c>
      <c r="G33" s="252">
        <f t="shared" si="4"/>
        <v>6.05</v>
      </c>
      <c r="H33" s="252">
        <f t="shared" si="4"/>
        <v>17.5</v>
      </c>
      <c r="I33" s="252">
        <f t="shared" si="4"/>
        <v>11.05</v>
      </c>
      <c r="J33" s="252">
        <f t="shared" si="4"/>
        <v>2.2000000000000002</v>
      </c>
      <c r="K33" s="252">
        <f>K15/$B33</f>
        <v>8.85</v>
      </c>
      <c r="L33" s="252">
        <f t="shared" si="4"/>
        <v>3</v>
      </c>
      <c r="M33" s="252">
        <f t="shared" si="4"/>
        <v>0.95</v>
      </c>
      <c r="N33" s="252">
        <f>N15/$B33</f>
        <v>2.0499999999999998</v>
      </c>
      <c r="O33" s="253">
        <f t="shared" si="5"/>
        <v>67.349999999999994</v>
      </c>
    </row>
    <row r="34" spans="1:15" hidden="1">
      <c r="A34" s="242">
        <v>10</v>
      </c>
      <c r="B34" s="243">
        <f t="shared" si="0"/>
        <v>21</v>
      </c>
      <c r="C34" s="252">
        <f t="shared" si="1"/>
        <v>3.3333333333333335</v>
      </c>
      <c r="D34" s="252">
        <f t="shared" si="2"/>
        <v>0.61904761904761907</v>
      </c>
      <c r="E34" s="252">
        <f t="shared" si="3"/>
        <v>2.7142857142857144</v>
      </c>
      <c r="F34" s="252">
        <f t="shared" si="4"/>
        <v>21.571428571428573</v>
      </c>
      <c r="G34" s="252">
        <f t="shared" si="4"/>
        <v>5.7619047619047619</v>
      </c>
      <c r="H34" s="252">
        <f t="shared" si="4"/>
        <v>15.80952380952381</v>
      </c>
      <c r="I34" s="252">
        <f t="shared" si="4"/>
        <v>10.142857142857142</v>
      </c>
      <c r="J34" s="252">
        <f>J16/$B34</f>
        <v>2.2857142857142856</v>
      </c>
      <c r="K34" s="252">
        <f t="shared" ref="K34:N34" si="6">K16/$B34</f>
        <v>7.8571428571428568</v>
      </c>
      <c r="L34" s="252">
        <f t="shared" si="6"/>
        <v>2.9523809523809526</v>
      </c>
      <c r="M34" s="252">
        <f t="shared" si="6"/>
        <v>0.61904761904761907</v>
      </c>
      <c r="N34" s="252">
        <f t="shared" si="6"/>
        <v>2.3333333333333335</v>
      </c>
      <c r="O34" s="253">
        <f t="shared" si="5"/>
        <v>62.333333333333336</v>
      </c>
    </row>
    <row r="35" spans="1:15" hidden="1">
      <c r="A35" s="242">
        <v>11</v>
      </c>
      <c r="B35" s="243">
        <f t="shared" si="0"/>
        <v>20</v>
      </c>
      <c r="C35" s="252">
        <f t="shared" si="1"/>
        <v>3.15</v>
      </c>
      <c r="D35" s="252">
        <f t="shared" si="2"/>
        <v>0.6</v>
      </c>
      <c r="E35" s="252">
        <f t="shared" si="3"/>
        <v>2.5499999999999998</v>
      </c>
      <c r="F35" s="252">
        <f t="shared" si="4"/>
        <v>19.25</v>
      </c>
      <c r="G35" s="252">
        <f t="shared" si="4"/>
        <v>5.8</v>
      </c>
      <c r="H35" s="252">
        <f t="shared" si="4"/>
        <v>13.45</v>
      </c>
      <c r="I35" s="252">
        <f t="shared" si="4"/>
        <v>9</v>
      </c>
      <c r="J35" s="252">
        <f t="shared" si="4"/>
        <v>2.5499999999999998</v>
      </c>
      <c r="K35" s="252">
        <f t="shared" si="4"/>
        <v>6.45</v>
      </c>
      <c r="L35" s="252">
        <f t="shared" si="4"/>
        <v>2.75</v>
      </c>
      <c r="M35" s="252">
        <f t="shared" si="4"/>
        <v>0.85</v>
      </c>
      <c r="N35" s="252">
        <f t="shared" si="4"/>
        <v>1.9</v>
      </c>
      <c r="O35" s="253">
        <f t="shared" si="5"/>
        <v>52.1</v>
      </c>
    </row>
    <row r="36" spans="1:15" hidden="1">
      <c r="A36" s="242">
        <v>12</v>
      </c>
      <c r="B36" s="243">
        <f t="shared" si="0"/>
        <v>20</v>
      </c>
      <c r="C36" s="252">
        <f t="shared" si="1"/>
        <v>2.5</v>
      </c>
      <c r="D36" s="252">
        <f t="shared" si="2"/>
        <v>0.6</v>
      </c>
      <c r="E36" s="252">
        <f t="shared" si="3"/>
        <v>1.9</v>
      </c>
      <c r="F36" s="252">
        <f t="shared" si="4"/>
        <v>16.95</v>
      </c>
      <c r="G36" s="252">
        <f t="shared" si="4"/>
        <v>4.8499999999999996</v>
      </c>
      <c r="H36" s="252">
        <f t="shared" si="4"/>
        <v>12.1</v>
      </c>
      <c r="I36" s="252">
        <f t="shared" si="4"/>
        <v>6.85</v>
      </c>
      <c r="J36" s="252">
        <f t="shared" si="4"/>
        <v>1.9</v>
      </c>
      <c r="K36" s="252">
        <f t="shared" si="4"/>
        <v>4.95</v>
      </c>
      <c r="L36" s="252">
        <f t="shared" si="4"/>
        <v>3.25</v>
      </c>
      <c r="M36" s="252">
        <f t="shared" si="4"/>
        <v>1.45</v>
      </c>
      <c r="N36" s="252">
        <f t="shared" si="4"/>
        <v>1.8</v>
      </c>
      <c r="O36" s="253">
        <f t="shared" si="5"/>
        <v>46.1</v>
      </c>
    </row>
    <row r="37" spans="1:15" hidden="1">
      <c r="A37" s="242">
        <v>1</v>
      </c>
      <c r="B37" s="243">
        <f t="shared" si="0"/>
        <v>19</v>
      </c>
      <c r="C37" s="252">
        <f t="shared" si="1"/>
        <v>4.8421052631578947</v>
      </c>
      <c r="D37" s="252">
        <f t="shared" si="2"/>
        <v>1.368421052631579</v>
      </c>
      <c r="E37" s="252">
        <f t="shared" si="3"/>
        <v>3.4736842105263159</v>
      </c>
      <c r="F37" s="252">
        <f>F19/$B37</f>
        <v>20.842105263157894</v>
      </c>
      <c r="G37" s="252">
        <f>G19/$B37</f>
        <v>6</v>
      </c>
      <c r="H37" s="252">
        <f t="shared" si="4"/>
        <v>14.842105263157896</v>
      </c>
      <c r="I37" s="252">
        <f t="shared" si="4"/>
        <v>9.8947368421052637</v>
      </c>
      <c r="J37" s="252">
        <f>J19/$B37</f>
        <v>2.4736842105263159</v>
      </c>
      <c r="K37" s="252">
        <f t="shared" si="4"/>
        <v>7.4210526315789478</v>
      </c>
      <c r="L37" s="252">
        <f t="shared" si="4"/>
        <v>2.4210526315789473</v>
      </c>
      <c r="M37" s="252">
        <f t="shared" si="4"/>
        <v>0.52631578947368418</v>
      </c>
      <c r="N37" s="252">
        <f t="shared" si="4"/>
        <v>1.8947368421052631</v>
      </c>
      <c r="O37" s="253">
        <f t="shared" si="5"/>
        <v>58.526315789473685</v>
      </c>
    </row>
    <row r="38" spans="1:15" hidden="1">
      <c r="A38" s="242">
        <v>2</v>
      </c>
      <c r="B38" s="243">
        <f t="shared" si="0"/>
        <v>19</v>
      </c>
      <c r="C38" s="252">
        <f t="shared" si="1"/>
        <v>5.7894736842105265</v>
      </c>
      <c r="D38" s="252">
        <f t="shared" si="2"/>
        <v>1.5789473684210527</v>
      </c>
      <c r="E38" s="252">
        <f t="shared" si="3"/>
        <v>4.2105263157894735</v>
      </c>
      <c r="F38" s="252">
        <f t="shared" ref="F38:N39" si="7">F20/$B38</f>
        <v>23.157894736842106</v>
      </c>
      <c r="G38" s="252">
        <f t="shared" si="7"/>
        <v>5.4736842105263159</v>
      </c>
      <c r="H38" s="252">
        <f t="shared" si="7"/>
        <v>17.684210526315791</v>
      </c>
      <c r="I38" s="252">
        <f t="shared" si="7"/>
        <v>13.105263157894736</v>
      </c>
      <c r="J38" s="252">
        <f t="shared" si="7"/>
        <v>3.3157894736842106</v>
      </c>
      <c r="K38" s="252">
        <f t="shared" si="7"/>
        <v>9.7894736842105257</v>
      </c>
      <c r="L38" s="252">
        <f t="shared" si="7"/>
        <v>3.1052631578947367</v>
      </c>
      <c r="M38" s="252">
        <f t="shared" si="7"/>
        <v>0.78947368421052633</v>
      </c>
      <c r="N38" s="252">
        <f t="shared" si="7"/>
        <v>2.3157894736842106</v>
      </c>
      <c r="O38" s="253">
        <f t="shared" si="5"/>
        <v>66</v>
      </c>
    </row>
    <row r="39" spans="1:15" hidden="1">
      <c r="A39" s="310">
        <v>3</v>
      </c>
      <c r="B39" s="244">
        <f t="shared" si="0"/>
        <v>21</v>
      </c>
      <c r="C39" s="257">
        <f t="shared" si="1"/>
        <v>4.0476190476190474</v>
      </c>
      <c r="D39" s="257">
        <f t="shared" si="2"/>
        <v>1</v>
      </c>
      <c r="E39" s="257">
        <f t="shared" si="3"/>
        <v>3.0476190476190474</v>
      </c>
      <c r="F39" s="257">
        <f t="shared" si="7"/>
        <v>24.38095238095238</v>
      </c>
      <c r="G39" s="257">
        <f t="shared" si="7"/>
        <v>6.4761904761904763</v>
      </c>
      <c r="H39" s="257">
        <f t="shared" si="7"/>
        <v>17.904761904761905</v>
      </c>
      <c r="I39" s="257">
        <f t="shared" si="7"/>
        <v>13.285714285714286</v>
      </c>
      <c r="J39" s="257">
        <f t="shared" si="7"/>
        <v>4</v>
      </c>
      <c r="K39" s="257">
        <f t="shared" si="7"/>
        <v>9.2857142857142865</v>
      </c>
      <c r="L39" s="257">
        <f t="shared" si="7"/>
        <v>4.4285714285714288</v>
      </c>
      <c r="M39" s="257">
        <f t="shared" si="7"/>
        <v>1.2380952380952381</v>
      </c>
      <c r="N39" s="257">
        <f t="shared" si="7"/>
        <v>3.1904761904761907</v>
      </c>
      <c r="O39" s="260">
        <f t="shared" si="5"/>
        <v>73</v>
      </c>
    </row>
    <row r="40" spans="1:15" ht="12.75" hidden="1" thickBot="1">
      <c r="A40" s="239" t="s">
        <v>100</v>
      </c>
      <c r="B40" s="182">
        <f t="shared" ref="B40:O40" si="8">AVERAGE(B28:B39)</f>
        <v>20.333333333333332</v>
      </c>
      <c r="C40" s="184">
        <f t="shared" si="8"/>
        <v>3.8972563985721878</v>
      </c>
      <c r="D40" s="184">
        <f t="shared" si="8"/>
        <v>0.93242860940229366</v>
      </c>
      <c r="E40" s="184">
        <f t="shared" si="8"/>
        <v>2.964827789169894</v>
      </c>
      <c r="F40" s="184">
        <f t="shared" si="8"/>
        <v>22.779743867243866</v>
      </c>
      <c r="G40" s="184">
        <f t="shared" si="8"/>
        <v>5.8930270752639169</v>
      </c>
      <c r="H40" s="184">
        <f t="shared" si="8"/>
        <v>16.886716791979946</v>
      </c>
      <c r="I40" s="184">
        <f t="shared" si="8"/>
        <v>10.942532467532466</v>
      </c>
      <c r="J40" s="184">
        <f t="shared" si="8"/>
        <v>2.6986899065846432</v>
      </c>
      <c r="K40" s="184">
        <f t="shared" si="8"/>
        <v>8.2438425609478241</v>
      </c>
      <c r="L40" s="184">
        <f t="shared" si="8"/>
        <v>3.2608329535961116</v>
      </c>
      <c r="M40" s="184">
        <f t="shared" si="8"/>
        <v>0.96327466393255856</v>
      </c>
      <c r="N40" s="184">
        <f t="shared" si="8"/>
        <v>2.2975582896635527</v>
      </c>
      <c r="O40" s="246">
        <f t="shared" si="8"/>
        <v>66.746258639021789</v>
      </c>
    </row>
    <row r="41" spans="1:15" hidden="1">
      <c r="A41" s="258"/>
      <c r="B41" s="326"/>
      <c r="C41" s="327"/>
      <c r="D41" s="327"/>
      <c r="E41" s="327"/>
      <c r="F41" s="327"/>
      <c r="G41" s="327"/>
      <c r="H41" s="327"/>
      <c r="I41" s="327"/>
      <c r="J41" s="327"/>
      <c r="K41" s="327"/>
      <c r="L41" s="327"/>
      <c r="M41" s="327"/>
      <c r="N41" s="327"/>
      <c r="O41" s="327"/>
    </row>
    <row r="42" spans="1:15" hidden="1">
      <c r="A42" s="402" t="s">
        <v>318</v>
      </c>
      <c r="B42" s="402"/>
      <c r="C42" s="402"/>
      <c r="D42" s="402"/>
      <c r="E42" s="402"/>
      <c r="F42" s="402"/>
      <c r="G42" s="402"/>
      <c r="H42" s="402"/>
      <c r="I42" s="402"/>
      <c r="J42" s="402"/>
      <c r="K42" s="402"/>
      <c r="L42" s="402"/>
      <c r="M42" s="402"/>
      <c r="N42" s="402"/>
      <c r="O42" s="402"/>
    </row>
    <row r="43" spans="1:15" hidden="1">
      <c r="A43" s="307"/>
      <c r="C43" s="307"/>
      <c r="D43" s="307"/>
      <c r="E43" s="307"/>
      <c r="F43" s="307"/>
      <c r="G43" s="307"/>
      <c r="H43" s="307"/>
      <c r="I43" s="307"/>
      <c r="J43" s="307"/>
      <c r="K43" s="307"/>
      <c r="L43" s="307"/>
      <c r="M43" s="307"/>
      <c r="N43" s="307"/>
      <c r="O43" s="307"/>
    </row>
    <row r="44" spans="1:15" ht="12.75" hidden="1" thickBot="1">
      <c r="A44" s="403" t="s">
        <v>92</v>
      </c>
      <c r="B44" s="403"/>
      <c r="C44" s="403"/>
    </row>
    <row r="45" spans="1:15" hidden="1">
      <c r="A45" s="395" t="s">
        <v>93</v>
      </c>
      <c r="B45" s="397" t="s">
        <v>94</v>
      </c>
      <c r="C45" s="399" t="s">
        <v>95</v>
      </c>
      <c r="D45" s="399"/>
      <c r="E45" s="399"/>
      <c r="F45" s="399" t="s">
        <v>96</v>
      </c>
      <c r="G45" s="399"/>
      <c r="H45" s="399"/>
      <c r="I45" s="399" t="s">
        <v>97</v>
      </c>
      <c r="J45" s="399"/>
      <c r="K45" s="399"/>
      <c r="L45" s="399" t="s">
        <v>98</v>
      </c>
      <c r="M45" s="399"/>
      <c r="N45" s="399"/>
      <c r="O45" s="400" t="s">
        <v>300</v>
      </c>
    </row>
    <row r="46" spans="1:15" hidden="1">
      <c r="A46" s="396"/>
      <c r="B46" s="398"/>
      <c r="C46" s="245" t="s">
        <v>43</v>
      </c>
      <c r="D46" s="245" t="s">
        <v>301</v>
      </c>
      <c r="E46" s="245" t="s">
        <v>302</v>
      </c>
      <c r="F46" s="245" t="s">
        <v>43</v>
      </c>
      <c r="G46" s="245" t="s">
        <v>301</v>
      </c>
      <c r="H46" s="245" t="s">
        <v>302</v>
      </c>
      <c r="I46" s="245" t="s">
        <v>43</v>
      </c>
      <c r="J46" s="245" t="s">
        <v>301</v>
      </c>
      <c r="K46" s="245" t="s">
        <v>302</v>
      </c>
      <c r="L46" s="245" t="s">
        <v>43</v>
      </c>
      <c r="M46" s="245" t="s">
        <v>301</v>
      </c>
      <c r="N46" s="245" t="s">
        <v>302</v>
      </c>
      <c r="O46" s="401"/>
    </row>
    <row r="47" spans="1:15" hidden="1">
      <c r="A47" s="240">
        <v>4</v>
      </c>
      <c r="B47" s="241">
        <v>20</v>
      </c>
      <c r="C47" s="247">
        <v>89</v>
      </c>
      <c r="D47" s="247">
        <v>15</v>
      </c>
      <c r="E47" s="247">
        <v>74</v>
      </c>
      <c r="F47" s="247">
        <v>488</v>
      </c>
      <c r="G47" s="247">
        <v>112</v>
      </c>
      <c r="H47" s="247">
        <v>376</v>
      </c>
      <c r="I47" s="247">
        <v>241</v>
      </c>
      <c r="J47" s="247">
        <v>48</v>
      </c>
      <c r="K47" s="247">
        <v>193</v>
      </c>
      <c r="L47" s="247">
        <v>99</v>
      </c>
      <c r="M47" s="247">
        <v>28</v>
      </c>
      <c r="N47" s="247">
        <v>71</v>
      </c>
      <c r="O47" s="248">
        <v>1462</v>
      </c>
    </row>
    <row r="48" spans="1:15" hidden="1">
      <c r="A48" s="242">
        <v>5</v>
      </c>
      <c r="B48" s="243">
        <v>21</v>
      </c>
      <c r="C48" s="249">
        <v>88</v>
      </c>
      <c r="D48" s="249">
        <v>26</v>
      </c>
      <c r="E48" s="249">
        <v>62</v>
      </c>
      <c r="F48" s="249">
        <v>464</v>
      </c>
      <c r="G48" s="249">
        <v>134</v>
      </c>
      <c r="H48" s="249">
        <v>330</v>
      </c>
      <c r="I48" s="249">
        <v>235</v>
      </c>
      <c r="J48" s="249">
        <v>62</v>
      </c>
      <c r="K48" s="249">
        <v>173</v>
      </c>
      <c r="L48" s="249">
        <v>71</v>
      </c>
      <c r="M48" s="249">
        <v>22</v>
      </c>
      <c r="N48" s="249">
        <v>49</v>
      </c>
      <c r="O48" s="250">
        <v>1550</v>
      </c>
    </row>
    <row r="49" spans="1:15" hidden="1">
      <c r="A49" s="242">
        <v>6</v>
      </c>
      <c r="B49" s="243">
        <v>21</v>
      </c>
      <c r="C49" s="249">
        <v>69</v>
      </c>
      <c r="D49" s="249">
        <v>18</v>
      </c>
      <c r="E49" s="249">
        <v>51</v>
      </c>
      <c r="F49" s="249">
        <v>488</v>
      </c>
      <c r="G49" s="249">
        <v>111</v>
      </c>
      <c r="H49" s="249">
        <v>377</v>
      </c>
      <c r="I49" s="249">
        <v>226</v>
      </c>
      <c r="J49" s="249">
        <v>59</v>
      </c>
      <c r="K49" s="249">
        <v>167</v>
      </c>
      <c r="L49" s="249">
        <v>64</v>
      </c>
      <c r="M49" s="249">
        <v>14</v>
      </c>
      <c r="N49" s="249">
        <v>50</v>
      </c>
      <c r="O49" s="250">
        <v>1492</v>
      </c>
    </row>
    <row r="50" spans="1:15" hidden="1">
      <c r="A50" s="242">
        <v>7</v>
      </c>
      <c r="B50" s="243">
        <v>21</v>
      </c>
      <c r="C50" s="249">
        <v>78</v>
      </c>
      <c r="D50" s="249">
        <v>27</v>
      </c>
      <c r="E50" s="249">
        <v>51</v>
      </c>
      <c r="F50" s="249">
        <v>457</v>
      </c>
      <c r="G50" s="249">
        <v>134</v>
      </c>
      <c r="H50" s="249">
        <v>323</v>
      </c>
      <c r="I50" s="249">
        <v>205</v>
      </c>
      <c r="J50" s="249">
        <v>51</v>
      </c>
      <c r="K50" s="249">
        <v>154</v>
      </c>
      <c r="L50" s="249">
        <v>53</v>
      </c>
      <c r="M50" s="249">
        <v>16</v>
      </c>
      <c r="N50" s="249">
        <v>37</v>
      </c>
      <c r="O50" s="250">
        <v>1253</v>
      </c>
    </row>
    <row r="51" spans="1:15" hidden="1">
      <c r="A51" s="242">
        <v>8</v>
      </c>
      <c r="B51" s="243">
        <v>23</v>
      </c>
      <c r="C51" s="249">
        <v>70</v>
      </c>
      <c r="D51" s="249">
        <v>11</v>
      </c>
      <c r="E51" s="249">
        <v>59</v>
      </c>
      <c r="F51" s="249">
        <v>464</v>
      </c>
      <c r="G51" s="249">
        <v>122</v>
      </c>
      <c r="H51" s="249">
        <v>342</v>
      </c>
      <c r="I51" s="249">
        <v>206</v>
      </c>
      <c r="J51" s="249">
        <v>40</v>
      </c>
      <c r="K51" s="249">
        <v>166</v>
      </c>
      <c r="L51" s="249">
        <v>59</v>
      </c>
      <c r="M51" s="249">
        <v>20</v>
      </c>
      <c r="N51" s="249">
        <v>39</v>
      </c>
      <c r="O51" s="250">
        <v>1274</v>
      </c>
    </row>
    <row r="52" spans="1:15" hidden="1">
      <c r="A52" s="242">
        <v>9</v>
      </c>
      <c r="B52" s="243">
        <v>18</v>
      </c>
      <c r="C52" s="249">
        <v>71</v>
      </c>
      <c r="D52" s="249">
        <v>24</v>
      </c>
      <c r="E52" s="249">
        <v>47</v>
      </c>
      <c r="F52" s="249">
        <v>434</v>
      </c>
      <c r="G52" s="249">
        <v>132</v>
      </c>
      <c r="H52" s="249">
        <v>302</v>
      </c>
      <c r="I52" s="249">
        <v>190</v>
      </c>
      <c r="J52" s="249">
        <v>56</v>
      </c>
      <c r="K52" s="249">
        <v>134</v>
      </c>
      <c r="L52" s="249">
        <v>55</v>
      </c>
      <c r="M52" s="249">
        <v>14</v>
      </c>
      <c r="N52" s="249">
        <v>41</v>
      </c>
      <c r="O52" s="250">
        <v>1248</v>
      </c>
    </row>
    <row r="53" spans="1:15" hidden="1">
      <c r="A53" s="242">
        <v>10</v>
      </c>
      <c r="B53" s="243">
        <v>22</v>
      </c>
      <c r="C53" s="249">
        <v>97</v>
      </c>
      <c r="D53" s="249">
        <v>24</v>
      </c>
      <c r="E53" s="249">
        <v>73</v>
      </c>
      <c r="F53" s="249">
        <v>464</v>
      </c>
      <c r="G53" s="249">
        <v>133</v>
      </c>
      <c r="H53" s="249">
        <v>331</v>
      </c>
      <c r="I53" s="249">
        <v>214</v>
      </c>
      <c r="J53" s="249">
        <v>62</v>
      </c>
      <c r="K53" s="249">
        <v>152</v>
      </c>
      <c r="L53" s="249">
        <v>54</v>
      </c>
      <c r="M53" s="249">
        <v>21</v>
      </c>
      <c r="N53" s="249">
        <v>33</v>
      </c>
      <c r="O53" s="250">
        <v>1431</v>
      </c>
    </row>
    <row r="54" spans="1:15" hidden="1">
      <c r="A54" s="242">
        <v>11</v>
      </c>
      <c r="B54" s="243">
        <v>21</v>
      </c>
      <c r="C54" s="249">
        <v>70</v>
      </c>
      <c r="D54" s="249">
        <v>19</v>
      </c>
      <c r="E54" s="249">
        <v>51</v>
      </c>
      <c r="F54" s="249">
        <v>416</v>
      </c>
      <c r="G54" s="249">
        <v>109</v>
      </c>
      <c r="H54" s="249">
        <v>307</v>
      </c>
      <c r="I54" s="249">
        <v>183</v>
      </c>
      <c r="J54" s="249">
        <v>52</v>
      </c>
      <c r="K54" s="249">
        <v>131</v>
      </c>
      <c r="L54" s="249">
        <v>67</v>
      </c>
      <c r="M54" s="249">
        <v>20</v>
      </c>
      <c r="N54" s="249">
        <v>47</v>
      </c>
      <c r="O54" s="250">
        <v>1250</v>
      </c>
    </row>
    <row r="55" spans="1:15" hidden="1">
      <c r="A55" s="242">
        <v>12</v>
      </c>
      <c r="B55" s="243">
        <v>19</v>
      </c>
      <c r="C55" s="249">
        <v>50</v>
      </c>
      <c r="D55" s="249">
        <v>15</v>
      </c>
      <c r="E55" s="249">
        <v>35</v>
      </c>
      <c r="F55" s="249">
        <v>326</v>
      </c>
      <c r="G55" s="249">
        <v>78</v>
      </c>
      <c r="H55" s="249">
        <v>248</v>
      </c>
      <c r="I55" s="249">
        <v>146</v>
      </c>
      <c r="J55" s="249">
        <v>35</v>
      </c>
      <c r="K55" s="249">
        <v>111</v>
      </c>
      <c r="L55" s="249">
        <v>44</v>
      </c>
      <c r="M55" s="249">
        <v>14</v>
      </c>
      <c r="N55" s="249">
        <v>30</v>
      </c>
      <c r="O55" s="250">
        <v>873</v>
      </c>
    </row>
    <row r="56" spans="1:15" hidden="1">
      <c r="A56" s="242">
        <v>1</v>
      </c>
      <c r="B56" s="243">
        <v>19</v>
      </c>
      <c r="C56" s="249">
        <v>75</v>
      </c>
      <c r="D56" s="249">
        <v>19</v>
      </c>
      <c r="E56" s="249">
        <v>56</v>
      </c>
      <c r="F56" s="249">
        <v>352</v>
      </c>
      <c r="G56" s="249">
        <v>96</v>
      </c>
      <c r="H56" s="249">
        <v>256</v>
      </c>
      <c r="I56" s="249">
        <v>148</v>
      </c>
      <c r="J56" s="249">
        <v>29</v>
      </c>
      <c r="K56" s="249">
        <v>119</v>
      </c>
      <c r="L56" s="249">
        <v>43</v>
      </c>
      <c r="M56" s="249">
        <v>14</v>
      </c>
      <c r="N56" s="249">
        <v>29</v>
      </c>
      <c r="O56" s="250">
        <v>1048</v>
      </c>
    </row>
    <row r="57" spans="1:15" hidden="1">
      <c r="A57" s="242">
        <v>2</v>
      </c>
      <c r="B57" s="243">
        <v>19</v>
      </c>
      <c r="C57" s="249">
        <v>90</v>
      </c>
      <c r="D57" s="249">
        <v>24</v>
      </c>
      <c r="E57" s="249">
        <v>66</v>
      </c>
      <c r="F57" s="249">
        <v>420</v>
      </c>
      <c r="G57" s="249">
        <v>108</v>
      </c>
      <c r="H57" s="249">
        <v>312</v>
      </c>
      <c r="I57" s="249">
        <v>211</v>
      </c>
      <c r="J57" s="249">
        <v>66</v>
      </c>
      <c r="K57" s="249">
        <v>145</v>
      </c>
      <c r="L57" s="249">
        <v>46</v>
      </c>
      <c r="M57" s="249">
        <v>17</v>
      </c>
      <c r="N57" s="249">
        <v>29</v>
      </c>
      <c r="O57" s="250">
        <v>1143</v>
      </c>
    </row>
    <row r="58" spans="1:15" hidden="1">
      <c r="A58" s="310">
        <v>3</v>
      </c>
      <c r="B58" s="244">
        <v>20</v>
      </c>
      <c r="C58" s="188">
        <v>100</v>
      </c>
      <c r="D58" s="188">
        <v>32</v>
      </c>
      <c r="E58" s="188">
        <v>68</v>
      </c>
      <c r="F58" s="188">
        <v>488</v>
      </c>
      <c r="G58" s="188">
        <v>145</v>
      </c>
      <c r="H58" s="188">
        <v>343</v>
      </c>
      <c r="I58" s="188">
        <v>249</v>
      </c>
      <c r="J58" s="188">
        <v>81</v>
      </c>
      <c r="K58" s="188">
        <v>168</v>
      </c>
      <c r="L58" s="188">
        <v>84</v>
      </c>
      <c r="M58" s="188">
        <v>26</v>
      </c>
      <c r="N58" s="188">
        <v>58</v>
      </c>
      <c r="O58" s="251">
        <v>1443</v>
      </c>
    </row>
    <row r="59" spans="1:15" hidden="1">
      <c r="A59" s="308" t="s">
        <v>43</v>
      </c>
      <c r="B59" s="187">
        <v>244</v>
      </c>
      <c r="C59" s="183">
        <v>947</v>
      </c>
      <c r="D59" s="183">
        <v>254</v>
      </c>
      <c r="E59" s="183">
        <v>693</v>
      </c>
      <c r="F59" s="183">
        <v>5261</v>
      </c>
      <c r="G59" s="183">
        <v>1414</v>
      </c>
      <c r="H59" s="183">
        <v>3847</v>
      </c>
      <c r="I59" s="183">
        <v>2454</v>
      </c>
      <c r="J59" s="183">
        <v>641</v>
      </c>
      <c r="K59" s="183">
        <v>1813</v>
      </c>
      <c r="L59" s="183">
        <v>739</v>
      </c>
      <c r="M59" s="183">
        <v>226</v>
      </c>
      <c r="N59" s="183">
        <v>513</v>
      </c>
      <c r="O59" s="254">
        <v>15467</v>
      </c>
    </row>
    <row r="60" spans="1:15" ht="12.75" hidden="1" thickBot="1">
      <c r="A60" s="392" t="s">
        <v>101</v>
      </c>
      <c r="B60" s="393"/>
      <c r="C60" s="255">
        <f>(C59-C22)/C22</f>
        <v>1.0570824524312897E-3</v>
      </c>
      <c r="D60" s="255">
        <f>(D59-D22)/D22</f>
        <v>0.12389380530973451</v>
      </c>
      <c r="E60" s="255">
        <f t="shared" ref="E60:O60" si="9">(E59-E22)/E22</f>
        <v>-3.7499999999999999E-2</v>
      </c>
      <c r="F60" s="255">
        <f t="shared" si="9"/>
        <v>-5.3606763806440007E-2</v>
      </c>
      <c r="G60" s="255">
        <f t="shared" si="9"/>
        <v>-1.6689847009735744E-2</v>
      </c>
      <c r="H60" s="255">
        <f t="shared" si="9"/>
        <v>-6.6488716330987629E-2</v>
      </c>
      <c r="I60" s="255">
        <f t="shared" si="9"/>
        <v>-7.9174484052532829E-2</v>
      </c>
      <c r="J60" s="255">
        <f t="shared" si="9"/>
        <v>-2.5835866261398176E-2</v>
      </c>
      <c r="K60" s="255">
        <f t="shared" si="9"/>
        <v>-9.6661684105630294E-2</v>
      </c>
      <c r="L60" s="255">
        <f t="shared" si="9"/>
        <v>-7.0440251572327042E-2</v>
      </c>
      <c r="M60" s="255">
        <f t="shared" si="9"/>
        <v>-3.8297872340425532E-2</v>
      </c>
      <c r="N60" s="255">
        <f t="shared" si="9"/>
        <v>-8.3928571428571422E-2</v>
      </c>
      <c r="O60" s="256">
        <f t="shared" si="9"/>
        <v>-5.0987851270094489E-2</v>
      </c>
    </row>
    <row r="61" spans="1:15" hidden="1">
      <c r="A61" s="258"/>
      <c r="B61" s="258"/>
      <c r="C61" s="259"/>
      <c r="D61" s="259"/>
      <c r="E61" s="259"/>
      <c r="F61" s="259"/>
      <c r="G61" s="259"/>
      <c r="H61" s="259"/>
      <c r="I61" s="259"/>
      <c r="J61" s="259"/>
      <c r="K61" s="259"/>
      <c r="L61" s="259"/>
      <c r="M61" s="259"/>
      <c r="N61" s="259"/>
      <c r="O61" s="259"/>
    </row>
    <row r="62" spans="1:15" ht="12.75" hidden="1" thickBot="1">
      <c r="A62" s="394" t="s">
        <v>99</v>
      </c>
      <c r="B62" s="394"/>
      <c r="C62" s="394"/>
      <c r="D62" s="394"/>
      <c r="E62" s="394"/>
    </row>
    <row r="63" spans="1:15" hidden="1">
      <c r="A63" s="395" t="s">
        <v>93</v>
      </c>
      <c r="B63" s="397" t="s">
        <v>94</v>
      </c>
      <c r="C63" s="399" t="s">
        <v>95</v>
      </c>
      <c r="D63" s="399"/>
      <c r="E63" s="399"/>
      <c r="F63" s="399" t="s">
        <v>96</v>
      </c>
      <c r="G63" s="399"/>
      <c r="H63" s="399"/>
      <c r="I63" s="399" t="s">
        <v>97</v>
      </c>
      <c r="J63" s="399"/>
      <c r="K63" s="399"/>
      <c r="L63" s="399" t="s">
        <v>98</v>
      </c>
      <c r="M63" s="399"/>
      <c r="N63" s="399"/>
      <c r="O63" s="400" t="s">
        <v>300</v>
      </c>
    </row>
    <row r="64" spans="1:15" hidden="1">
      <c r="A64" s="396"/>
      <c r="B64" s="398"/>
      <c r="C64" s="245" t="s">
        <v>43</v>
      </c>
      <c r="D64" s="245" t="s">
        <v>301</v>
      </c>
      <c r="E64" s="245" t="s">
        <v>302</v>
      </c>
      <c r="F64" s="245" t="s">
        <v>43</v>
      </c>
      <c r="G64" s="245" t="s">
        <v>301</v>
      </c>
      <c r="H64" s="245" t="s">
        <v>302</v>
      </c>
      <c r="I64" s="245" t="s">
        <v>43</v>
      </c>
      <c r="J64" s="245" t="s">
        <v>301</v>
      </c>
      <c r="K64" s="245" t="s">
        <v>302</v>
      </c>
      <c r="L64" s="245" t="s">
        <v>43</v>
      </c>
      <c r="M64" s="245" t="s">
        <v>301</v>
      </c>
      <c r="N64" s="245" t="s">
        <v>302</v>
      </c>
      <c r="O64" s="401"/>
    </row>
    <row r="65" spans="1:15" hidden="1">
      <c r="A65" s="240">
        <v>4</v>
      </c>
      <c r="B65" s="241">
        <f t="shared" ref="B65:B76" si="10">B47</f>
        <v>20</v>
      </c>
      <c r="C65" s="185">
        <f t="shared" ref="C65:C76" si="11">C47/B65</f>
        <v>4.45</v>
      </c>
      <c r="D65" s="185">
        <f t="shared" ref="D65:D68" si="12">D47/B65</f>
        <v>0.75</v>
      </c>
      <c r="E65" s="185">
        <f t="shared" ref="E65:E76" si="13">E47/B65</f>
        <v>3.7</v>
      </c>
      <c r="F65" s="185">
        <f t="shared" ref="F65:N74" si="14">F47/$B65</f>
        <v>24.4</v>
      </c>
      <c r="G65" s="185">
        <f t="shared" si="14"/>
        <v>5.6</v>
      </c>
      <c r="H65" s="185">
        <f t="shared" si="14"/>
        <v>18.8</v>
      </c>
      <c r="I65" s="185">
        <f t="shared" si="14"/>
        <v>12.05</v>
      </c>
      <c r="J65" s="185">
        <f t="shared" si="14"/>
        <v>2.4</v>
      </c>
      <c r="K65" s="185">
        <f t="shared" si="14"/>
        <v>9.65</v>
      </c>
      <c r="L65" s="185">
        <f t="shared" si="14"/>
        <v>4.95</v>
      </c>
      <c r="M65" s="185">
        <f t="shared" si="14"/>
        <v>1.4</v>
      </c>
      <c r="N65" s="185">
        <f>N47/$B65</f>
        <v>3.55</v>
      </c>
      <c r="O65" s="186">
        <f t="shared" ref="O65:O76" si="15">O47/B65</f>
        <v>73.099999999999994</v>
      </c>
    </row>
    <row r="66" spans="1:15" hidden="1">
      <c r="A66" s="242">
        <v>5</v>
      </c>
      <c r="B66" s="243">
        <f t="shared" si="10"/>
        <v>21</v>
      </c>
      <c r="C66" s="252">
        <f t="shared" si="11"/>
        <v>4.1904761904761907</v>
      </c>
      <c r="D66" s="252">
        <f t="shared" si="12"/>
        <v>1.2380952380952381</v>
      </c>
      <c r="E66" s="252">
        <f t="shared" si="13"/>
        <v>2.9523809523809526</v>
      </c>
      <c r="F66" s="252">
        <f t="shared" si="14"/>
        <v>22.095238095238095</v>
      </c>
      <c r="G66" s="252">
        <f t="shared" si="14"/>
        <v>6.3809523809523814</v>
      </c>
      <c r="H66" s="252">
        <f t="shared" si="14"/>
        <v>15.714285714285714</v>
      </c>
      <c r="I66" s="252">
        <f t="shared" si="14"/>
        <v>11.19047619047619</v>
      </c>
      <c r="J66" s="252">
        <f t="shared" si="14"/>
        <v>2.9523809523809526</v>
      </c>
      <c r="K66" s="252">
        <f t="shared" si="14"/>
        <v>8.2380952380952372</v>
      </c>
      <c r="L66" s="252">
        <f t="shared" si="14"/>
        <v>3.3809523809523809</v>
      </c>
      <c r="M66" s="252">
        <f t="shared" si="14"/>
        <v>1.0476190476190477</v>
      </c>
      <c r="N66" s="252">
        <f t="shared" si="14"/>
        <v>2.3333333333333335</v>
      </c>
      <c r="O66" s="253">
        <f t="shared" si="15"/>
        <v>73.80952380952381</v>
      </c>
    </row>
    <row r="67" spans="1:15" hidden="1">
      <c r="A67" s="242">
        <v>6</v>
      </c>
      <c r="B67" s="243">
        <f t="shared" si="10"/>
        <v>21</v>
      </c>
      <c r="C67" s="252">
        <f t="shared" si="11"/>
        <v>3.2857142857142856</v>
      </c>
      <c r="D67" s="252">
        <f t="shared" si="12"/>
        <v>0.8571428571428571</v>
      </c>
      <c r="E67" s="252">
        <f t="shared" si="13"/>
        <v>2.4285714285714284</v>
      </c>
      <c r="F67" s="252">
        <f t="shared" si="14"/>
        <v>23.238095238095237</v>
      </c>
      <c r="G67" s="252">
        <f t="shared" si="14"/>
        <v>5.2857142857142856</v>
      </c>
      <c r="H67" s="252">
        <f t="shared" si="14"/>
        <v>17.952380952380953</v>
      </c>
      <c r="I67" s="252">
        <f t="shared" si="14"/>
        <v>10.761904761904763</v>
      </c>
      <c r="J67" s="252">
        <f t="shared" si="14"/>
        <v>2.8095238095238093</v>
      </c>
      <c r="K67" s="252">
        <f t="shared" si="14"/>
        <v>7.9523809523809526</v>
      </c>
      <c r="L67" s="252">
        <f t="shared" si="14"/>
        <v>3.0476190476190474</v>
      </c>
      <c r="M67" s="252">
        <f t="shared" si="14"/>
        <v>0.66666666666666663</v>
      </c>
      <c r="N67" s="252">
        <f t="shared" si="14"/>
        <v>2.3809523809523809</v>
      </c>
      <c r="O67" s="253">
        <f t="shared" si="15"/>
        <v>71.047619047619051</v>
      </c>
    </row>
    <row r="68" spans="1:15" hidden="1">
      <c r="A68" s="242">
        <v>7</v>
      </c>
      <c r="B68" s="243">
        <f t="shared" si="10"/>
        <v>21</v>
      </c>
      <c r="C68" s="252">
        <f t="shared" si="11"/>
        <v>3.7142857142857144</v>
      </c>
      <c r="D68" s="252">
        <f t="shared" si="12"/>
        <v>1.2857142857142858</v>
      </c>
      <c r="E68" s="252">
        <f t="shared" si="13"/>
        <v>2.4285714285714284</v>
      </c>
      <c r="F68" s="252">
        <f t="shared" si="14"/>
        <v>21.761904761904763</v>
      </c>
      <c r="G68" s="252">
        <f t="shared" si="14"/>
        <v>6.3809523809523814</v>
      </c>
      <c r="H68" s="252">
        <f t="shared" si="14"/>
        <v>15.380952380952381</v>
      </c>
      <c r="I68" s="252">
        <f t="shared" si="14"/>
        <v>9.7619047619047628</v>
      </c>
      <c r="J68" s="252">
        <f t="shared" si="14"/>
        <v>2.4285714285714284</v>
      </c>
      <c r="K68" s="252">
        <f t="shared" si="14"/>
        <v>7.333333333333333</v>
      </c>
      <c r="L68" s="252">
        <f t="shared" si="14"/>
        <v>2.5238095238095237</v>
      </c>
      <c r="M68" s="252">
        <f t="shared" si="14"/>
        <v>0.76190476190476186</v>
      </c>
      <c r="N68" s="252">
        <f>N50/$B68</f>
        <v>1.7619047619047619</v>
      </c>
      <c r="O68" s="253">
        <f t="shared" si="15"/>
        <v>59.666666666666664</v>
      </c>
    </row>
    <row r="69" spans="1:15" hidden="1">
      <c r="A69" s="242">
        <v>8</v>
      </c>
      <c r="B69" s="243">
        <f t="shared" si="10"/>
        <v>23</v>
      </c>
      <c r="C69" s="252">
        <f t="shared" si="11"/>
        <v>3.0434782608695654</v>
      </c>
      <c r="D69" s="252">
        <f>D51/B69</f>
        <v>0.47826086956521741</v>
      </c>
      <c r="E69" s="252">
        <f t="shared" si="13"/>
        <v>2.5652173913043477</v>
      </c>
      <c r="F69" s="252">
        <f t="shared" si="14"/>
        <v>20.173913043478262</v>
      </c>
      <c r="G69" s="252">
        <f t="shared" si="14"/>
        <v>5.3043478260869561</v>
      </c>
      <c r="H69" s="252">
        <f t="shared" si="14"/>
        <v>14.869565217391305</v>
      </c>
      <c r="I69" s="252">
        <f t="shared" si="14"/>
        <v>8.9565217391304355</v>
      </c>
      <c r="J69" s="252">
        <f t="shared" si="14"/>
        <v>1.7391304347826086</v>
      </c>
      <c r="K69" s="252">
        <f t="shared" si="14"/>
        <v>7.2173913043478262</v>
      </c>
      <c r="L69" s="252">
        <f t="shared" si="14"/>
        <v>2.5652173913043477</v>
      </c>
      <c r="M69" s="252">
        <f t="shared" si="14"/>
        <v>0.86956521739130432</v>
      </c>
      <c r="N69" s="252">
        <f t="shared" si="14"/>
        <v>1.6956521739130435</v>
      </c>
      <c r="O69" s="253">
        <f t="shared" si="15"/>
        <v>55.391304347826086</v>
      </c>
    </row>
    <row r="70" spans="1:15" hidden="1">
      <c r="A70" s="242">
        <v>9</v>
      </c>
      <c r="B70" s="243">
        <f t="shared" si="10"/>
        <v>18</v>
      </c>
      <c r="C70" s="252">
        <f t="shared" si="11"/>
        <v>3.9444444444444446</v>
      </c>
      <c r="D70" s="252">
        <f t="shared" ref="D70:D76" si="16">D52/B70</f>
        <v>1.3333333333333333</v>
      </c>
      <c r="E70" s="252">
        <f t="shared" si="13"/>
        <v>2.6111111111111112</v>
      </c>
      <c r="F70" s="252">
        <f t="shared" si="14"/>
        <v>24.111111111111111</v>
      </c>
      <c r="G70" s="252">
        <f t="shared" si="14"/>
        <v>7.333333333333333</v>
      </c>
      <c r="H70" s="252">
        <f t="shared" si="14"/>
        <v>16.777777777777779</v>
      </c>
      <c r="I70" s="252">
        <f t="shared" si="14"/>
        <v>10.555555555555555</v>
      </c>
      <c r="J70" s="252">
        <f t="shared" si="14"/>
        <v>3.1111111111111112</v>
      </c>
      <c r="K70" s="252">
        <f>K52/$B70</f>
        <v>7.4444444444444446</v>
      </c>
      <c r="L70" s="252">
        <f t="shared" si="14"/>
        <v>3.0555555555555554</v>
      </c>
      <c r="M70" s="252">
        <f t="shared" si="14"/>
        <v>0.77777777777777779</v>
      </c>
      <c r="N70" s="252">
        <f>N52/$B70</f>
        <v>2.2777777777777777</v>
      </c>
      <c r="O70" s="253">
        <f t="shared" si="15"/>
        <v>69.333333333333329</v>
      </c>
    </row>
    <row r="71" spans="1:15" hidden="1">
      <c r="A71" s="242">
        <v>10</v>
      </c>
      <c r="B71" s="243">
        <f t="shared" si="10"/>
        <v>22</v>
      </c>
      <c r="C71" s="252">
        <f t="shared" si="11"/>
        <v>4.4090909090909092</v>
      </c>
      <c r="D71" s="252">
        <f t="shared" si="16"/>
        <v>1.0909090909090908</v>
      </c>
      <c r="E71" s="252">
        <f t="shared" si="13"/>
        <v>3.3181818181818183</v>
      </c>
      <c r="F71" s="252">
        <f t="shared" si="14"/>
        <v>21.09090909090909</v>
      </c>
      <c r="G71" s="252">
        <f t="shared" si="14"/>
        <v>6.0454545454545459</v>
      </c>
      <c r="H71" s="252">
        <f t="shared" si="14"/>
        <v>15.045454545454545</v>
      </c>
      <c r="I71" s="252">
        <f t="shared" si="14"/>
        <v>9.7272727272727266</v>
      </c>
      <c r="J71" s="252">
        <f>J53/$B71</f>
        <v>2.8181818181818183</v>
      </c>
      <c r="K71" s="252">
        <f t="shared" ref="K71:N71" si="17">K53/$B71</f>
        <v>6.9090909090909092</v>
      </c>
      <c r="L71" s="252">
        <f t="shared" si="17"/>
        <v>2.4545454545454546</v>
      </c>
      <c r="M71" s="252">
        <f t="shared" si="17"/>
        <v>0.95454545454545459</v>
      </c>
      <c r="N71" s="252">
        <f t="shared" si="17"/>
        <v>1.5</v>
      </c>
      <c r="O71" s="253">
        <f t="shared" si="15"/>
        <v>65.045454545454547</v>
      </c>
    </row>
    <row r="72" spans="1:15" hidden="1">
      <c r="A72" s="242">
        <v>11</v>
      </c>
      <c r="B72" s="243">
        <f t="shared" si="10"/>
        <v>21</v>
      </c>
      <c r="C72" s="252">
        <f t="shared" si="11"/>
        <v>3.3333333333333335</v>
      </c>
      <c r="D72" s="252">
        <f t="shared" si="16"/>
        <v>0.90476190476190477</v>
      </c>
      <c r="E72" s="252">
        <f t="shared" si="13"/>
        <v>2.4285714285714284</v>
      </c>
      <c r="F72" s="252">
        <f t="shared" si="14"/>
        <v>19.80952380952381</v>
      </c>
      <c r="G72" s="252">
        <f t="shared" si="14"/>
        <v>5.1904761904761907</v>
      </c>
      <c r="H72" s="252">
        <f t="shared" si="14"/>
        <v>14.619047619047619</v>
      </c>
      <c r="I72" s="252">
        <f t="shared" si="14"/>
        <v>8.7142857142857135</v>
      </c>
      <c r="J72" s="252">
        <f t="shared" si="14"/>
        <v>2.4761904761904763</v>
      </c>
      <c r="K72" s="252">
        <f t="shared" si="14"/>
        <v>6.2380952380952381</v>
      </c>
      <c r="L72" s="252">
        <f t="shared" si="14"/>
        <v>3.1904761904761907</v>
      </c>
      <c r="M72" s="252">
        <f t="shared" si="14"/>
        <v>0.95238095238095233</v>
      </c>
      <c r="N72" s="252">
        <f t="shared" si="14"/>
        <v>2.2380952380952381</v>
      </c>
      <c r="O72" s="253">
        <f t="shared" si="15"/>
        <v>59.523809523809526</v>
      </c>
    </row>
    <row r="73" spans="1:15" hidden="1">
      <c r="A73" s="242">
        <v>12</v>
      </c>
      <c r="B73" s="243">
        <f t="shared" si="10"/>
        <v>19</v>
      </c>
      <c r="C73" s="252">
        <f t="shared" si="11"/>
        <v>2.6315789473684212</v>
      </c>
      <c r="D73" s="252">
        <f t="shared" si="16"/>
        <v>0.78947368421052633</v>
      </c>
      <c r="E73" s="252">
        <f t="shared" si="13"/>
        <v>1.8421052631578947</v>
      </c>
      <c r="F73" s="252">
        <f t="shared" si="14"/>
        <v>17.157894736842106</v>
      </c>
      <c r="G73" s="252">
        <f t="shared" si="14"/>
        <v>4.1052631578947372</v>
      </c>
      <c r="H73" s="252">
        <f t="shared" si="14"/>
        <v>13.052631578947368</v>
      </c>
      <c r="I73" s="252">
        <f t="shared" si="14"/>
        <v>7.6842105263157894</v>
      </c>
      <c r="J73" s="252">
        <f t="shared" si="14"/>
        <v>1.8421052631578947</v>
      </c>
      <c r="K73" s="252">
        <f t="shared" si="14"/>
        <v>5.8421052631578947</v>
      </c>
      <c r="L73" s="252">
        <f t="shared" si="14"/>
        <v>2.3157894736842106</v>
      </c>
      <c r="M73" s="252">
        <f t="shared" si="14"/>
        <v>0.73684210526315785</v>
      </c>
      <c r="N73" s="252">
        <f t="shared" si="14"/>
        <v>1.5789473684210527</v>
      </c>
      <c r="O73" s="253">
        <f t="shared" si="15"/>
        <v>45.94736842105263</v>
      </c>
    </row>
    <row r="74" spans="1:15" hidden="1">
      <c r="A74" s="242">
        <v>1</v>
      </c>
      <c r="B74" s="243">
        <f t="shared" si="10"/>
        <v>19</v>
      </c>
      <c r="C74" s="252">
        <f t="shared" si="11"/>
        <v>3.9473684210526314</v>
      </c>
      <c r="D74" s="252">
        <f t="shared" si="16"/>
        <v>1</v>
      </c>
      <c r="E74" s="252">
        <f t="shared" si="13"/>
        <v>2.9473684210526314</v>
      </c>
      <c r="F74" s="252">
        <f>F56/$B74</f>
        <v>18.526315789473685</v>
      </c>
      <c r="G74" s="252">
        <f>G56/$B74</f>
        <v>5.0526315789473681</v>
      </c>
      <c r="H74" s="252">
        <f t="shared" si="14"/>
        <v>13.473684210526315</v>
      </c>
      <c r="I74" s="252">
        <f t="shared" si="14"/>
        <v>7.7894736842105265</v>
      </c>
      <c r="J74" s="252">
        <f>J56/$B74</f>
        <v>1.5263157894736843</v>
      </c>
      <c r="K74" s="252">
        <f t="shared" si="14"/>
        <v>6.2631578947368425</v>
      </c>
      <c r="L74" s="252">
        <f t="shared" si="14"/>
        <v>2.263157894736842</v>
      </c>
      <c r="M74" s="252">
        <f t="shared" si="14"/>
        <v>0.73684210526315785</v>
      </c>
      <c r="N74" s="252">
        <f t="shared" si="14"/>
        <v>1.5263157894736843</v>
      </c>
      <c r="O74" s="253">
        <f t="shared" si="15"/>
        <v>55.157894736842103</v>
      </c>
    </row>
    <row r="75" spans="1:15" hidden="1">
      <c r="A75" s="242">
        <v>2</v>
      </c>
      <c r="B75" s="243">
        <f t="shared" si="10"/>
        <v>19</v>
      </c>
      <c r="C75" s="252">
        <f t="shared" si="11"/>
        <v>4.7368421052631575</v>
      </c>
      <c r="D75" s="252">
        <f t="shared" si="16"/>
        <v>1.263157894736842</v>
      </c>
      <c r="E75" s="252">
        <f t="shared" si="13"/>
        <v>3.4736842105263159</v>
      </c>
      <c r="F75" s="252">
        <f t="shared" ref="F75:N76" si="18">F57/$B75</f>
        <v>22.105263157894736</v>
      </c>
      <c r="G75" s="252">
        <f t="shared" si="18"/>
        <v>5.6842105263157894</v>
      </c>
      <c r="H75" s="252">
        <f t="shared" si="18"/>
        <v>16.421052631578949</v>
      </c>
      <c r="I75" s="252">
        <f t="shared" si="18"/>
        <v>11.105263157894736</v>
      </c>
      <c r="J75" s="252">
        <f t="shared" si="18"/>
        <v>3.4736842105263159</v>
      </c>
      <c r="K75" s="252">
        <f t="shared" si="18"/>
        <v>7.6315789473684212</v>
      </c>
      <c r="L75" s="252">
        <f t="shared" si="18"/>
        <v>2.4210526315789473</v>
      </c>
      <c r="M75" s="252">
        <f t="shared" si="18"/>
        <v>0.89473684210526316</v>
      </c>
      <c r="N75" s="252">
        <f t="shared" si="18"/>
        <v>1.5263157894736843</v>
      </c>
      <c r="O75" s="253">
        <f t="shared" si="15"/>
        <v>60.157894736842103</v>
      </c>
    </row>
    <row r="76" spans="1:15" hidden="1">
      <c r="A76" s="310">
        <v>3</v>
      </c>
      <c r="B76" s="244">
        <f t="shared" si="10"/>
        <v>20</v>
      </c>
      <c r="C76" s="257">
        <f t="shared" si="11"/>
        <v>5</v>
      </c>
      <c r="D76" s="257">
        <f t="shared" si="16"/>
        <v>1.6</v>
      </c>
      <c r="E76" s="257">
        <f t="shared" si="13"/>
        <v>3.4</v>
      </c>
      <c r="F76" s="257">
        <f t="shared" si="18"/>
        <v>24.4</v>
      </c>
      <c r="G76" s="257">
        <f t="shared" si="18"/>
        <v>7.25</v>
      </c>
      <c r="H76" s="257">
        <f t="shared" si="18"/>
        <v>17.149999999999999</v>
      </c>
      <c r="I76" s="257">
        <f t="shared" si="18"/>
        <v>12.45</v>
      </c>
      <c r="J76" s="257">
        <f t="shared" si="18"/>
        <v>4.05</v>
      </c>
      <c r="K76" s="257">
        <f t="shared" si="18"/>
        <v>8.4</v>
      </c>
      <c r="L76" s="257">
        <f t="shared" si="18"/>
        <v>4.2</v>
      </c>
      <c r="M76" s="257">
        <f t="shared" si="18"/>
        <v>1.3</v>
      </c>
      <c r="N76" s="257">
        <f t="shared" si="18"/>
        <v>2.9</v>
      </c>
      <c r="O76" s="260">
        <f t="shared" si="15"/>
        <v>72.150000000000006</v>
      </c>
    </row>
    <row r="77" spans="1:15" ht="12.75" hidden="1" thickBot="1">
      <c r="A77" s="239" t="s">
        <v>100</v>
      </c>
      <c r="B77" s="182">
        <f t="shared" ref="B77:O77" si="19">AVERAGE(B65:B76)</f>
        <v>20.333333333333332</v>
      </c>
      <c r="C77" s="184">
        <f t="shared" si="19"/>
        <v>3.8905510509915548</v>
      </c>
      <c r="D77" s="184">
        <f t="shared" si="19"/>
        <v>1.0492374298724414</v>
      </c>
      <c r="E77" s="184">
        <f t="shared" si="19"/>
        <v>2.8413136211191126</v>
      </c>
      <c r="F77" s="184">
        <f t="shared" si="19"/>
        <v>21.572514069539238</v>
      </c>
      <c r="G77" s="184">
        <f t="shared" si="19"/>
        <v>5.8011113505106637</v>
      </c>
      <c r="H77" s="184">
        <f t="shared" si="19"/>
        <v>15.771402719028579</v>
      </c>
      <c r="I77" s="184">
        <f t="shared" si="19"/>
        <v>10.062239068245933</v>
      </c>
      <c r="J77" s="184">
        <f t="shared" si="19"/>
        <v>2.6355996078250086</v>
      </c>
      <c r="K77" s="184">
        <f t="shared" si="19"/>
        <v>7.426639460420926</v>
      </c>
      <c r="L77" s="184">
        <f t="shared" si="19"/>
        <v>3.0306812953552082</v>
      </c>
      <c r="M77" s="184">
        <f t="shared" si="19"/>
        <v>0.9249067442431288</v>
      </c>
      <c r="N77" s="184">
        <f t="shared" si="19"/>
        <v>2.1057745511120793</v>
      </c>
      <c r="O77" s="246">
        <f t="shared" si="19"/>
        <v>63.360905764080819</v>
      </c>
    </row>
    <row r="78" spans="1:15" hidden="1">
      <c r="A78" s="258"/>
      <c r="B78" s="326"/>
      <c r="C78" s="327"/>
      <c r="D78" s="327"/>
      <c r="E78" s="327"/>
      <c r="F78" s="327"/>
      <c r="G78" s="327"/>
      <c r="H78" s="327"/>
      <c r="I78" s="327"/>
      <c r="J78" s="327"/>
      <c r="K78" s="327"/>
      <c r="L78" s="327"/>
      <c r="M78" s="327"/>
      <c r="N78" s="327"/>
      <c r="O78" s="327"/>
    </row>
    <row r="79" spans="1:15" hidden="1">
      <c r="A79" s="402" t="s">
        <v>323</v>
      </c>
      <c r="B79" s="402"/>
      <c r="C79" s="402"/>
      <c r="D79" s="402"/>
      <c r="E79" s="402"/>
      <c r="F79" s="402"/>
      <c r="G79" s="402"/>
      <c r="H79" s="402"/>
      <c r="I79" s="402"/>
      <c r="J79" s="402"/>
      <c r="K79" s="402"/>
      <c r="L79" s="402"/>
      <c r="M79" s="402"/>
      <c r="N79" s="402"/>
      <c r="O79" s="402"/>
    </row>
    <row r="80" spans="1:15" hidden="1">
      <c r="A80" s="307"/>
      <c r="C80" s="307"/>
      <c r="D80" s="307"/>
      <c r="E80" s="307"/>
      <c r="F80" s="307"/>
      <c r="G80" s="307"/>
      <c r="H80" s="307"/>
      <c r="I80" s="307"/>
      <c r="J80" s="307"/>
      <c r="K80" s="307"/>
      <c r="L80" s="307"/>
      <c r="M80" s="307"/>
      <c r="N80" s="307"/>
      <c r="O80" s="307"/>
    </row>
    <row r="81" spans="1:15" ht="12.75" hidden="1" thickBot="1">
      <c r="A81" s="403" t="s">
        <v>92</v>
      </c>
      <c r="B81" s="403"/>
      <c r="C81" s="403"/>
    </row>
    <row r="82" spans="1:15" ht="12" hidden="1" customHeight="1">
      <c r="A82" s="395" t="s">
        <v>93</v>
      </c>
      <c r="B82" s="397" t="s">
        <v>94</v>
      </c>
      <c r="C82" s="399" t="s">
        <v>95</v>
      </c>
      <c r="D82" s="399"/>
      <c r="E82" s="399"/>
      <c r="F82" s="399" t="s">
        <v>96</v>
      </c>
      <c r="G82" s="399"/>
      <c r="H82" s="399"/>
      <c r="I82" s="399" t="s">
        <v>97</v>
      </c>
      <c r="J82" s="399"/>
      <c r="K82" s="399"/>
      <c r="L82" s="399" t="s">
        <v>98</v>
      </c>
      <c r="M82" s="399"/>
      <c r="N82" s="399"/>
      <c r="O82" s="400" t="s">
        <v>300</v>
      </c>
    </row>
    <row r="83" spans="1:15" hidden="1">
      <c r="A83" s="396"/>
      <c r="B83" s="398"/>
      <c r="C83" s="245" t="s">
        <v>43</v>
      </c>
      <c r="D83" s="245" t="s">
        <v>301</v>
      </c>
      <c r="E83" s="245" t="s">
        <v>302</v>
      </c>
      <c r="F83" s="245" t="s">
        <v>43</v>
      </c>
      <c r="G83" s="245" t="s">
        <v>301</v>
      </c>
      <c r="H83" s="245" t="s">
        <v>302</v>
      </c>
      <c r="I83" s="245" t="s">
        <v>43</v>
      </c>
      <c r="J83" s="245" t="s">
        <v>301</v>
      </c>
      <c r="K83" s="245" t="s">
        <v>302</v>
      </c>
      <c r="L83" s="245" t="s">
        <v>43</v>
      </c>
      <c r="M83" s="245" t="s">
        <v>301</v>
      </c>
      <c r="N83" s="245" t="s">
        <v>302</v>
      </c>
      <c r="O83" s="401"/>
    </row>
    <row r="84" spans="1:15" hidden="1">
      <c r="A84" s="240">
        <v>4</v>
      </c>
      <c r="B84" s="241">
        <v>20</v>
      </c>
      <c r="C84" s="247">
        <v>73</v>
      </c>
      <c r="D84" s="247">
        <v>22</v>
      </c>
      <c r="E84" s="247">
        <v>51</v>
      </c>
      <c r="F84" s="247">
        <v>397</v>
      </c>
      <c r="G84" s="247">
        <v>92</v>
      </c>
      <c r="H84" s="247">
        <v>305</v>
      </c>
      <c r="I84" s="247">
        <v>201</v>
      </c>
      <c r="J84" s="247">
        <v>50</v>
      </c>
      <c r="K84" s="247">
        <v>151</v>
      </c>
      <c r="L84" s="247">
        <v>52</v>
      </c>
      <c r="M84" s="247">
        <v>20</v>
      </c>
      <c r="N84" s="247">
        <v>32</v>
      </c>
      <c r="O84" s="248">
        <v>1288</v>
      </c>
    </row>
    <row r="85" spans="1:15" hidden="1">
      <c r="A85" s="242">
        <v>5</v>
      </c>
      <c r="B85" s="243">
        <v>19</v>
      </c>
      <c r="C85" s="249">
        <v>65</v>
      </c>
      <c r="D85" s="249">
        <v>15</v>
      </c>
      <c r="E85" s="249">
        <v>50</v>
      </c>
      <c r="F85" s="249">
        <v>402</v>
      </c>
      <c r="G85" s="249">
        <v>121</v>
      </c>
      <c r="H85" s="249">
        <v>281</v>
      </c>
      <c r="I85" s="249">
        <v>198</v>
      </c>
      <c r="J85" s="249">
        <v>54</v>
      </c>
      <c r="K85" s="249">
        <v>144</v>
      </c>
      <c r="L85" s="249">
        <v>59</v>
      </c>
      <c r="M85" s="249">
        <v>19</v>
      </c>
      <c r="N85" s="249">
        <v>40</v>
      </c>
      <c r="O85" s="250">
        <v>1279</v>
      </c>
    </row>
    <row r="86" spans="1:15" hidden="1">
      <c r="A86" s="242">
        <v>6</v>
      </c>
      <c r="B86" s="243">
        <v>20</v>
      </c>
      <c r="C86" s="249">
        <v>81</v>
      </c>
      <c r="D86" s="249">
        <v>19</v>
      </c>
      <c r="E86" s="249">
        <v>62</v>
      </c>
      <c r="F86" s="249">
        <v>359</v>
      </c>
      <c r="G86" s="249">
        <v>96</v>
      </c>
      <c r="H86" s="249">
        <v>263</v>
      </c>
      <c r="I86" s="249">
        <v>168</v>
      </c>
      <c r="J86" s="249">
        <v>31</v>
      </c>
      <c r="K86" s="249">
        <v>137</v>
      </c>
      <c r="L86" s="249">
        <v>60</v>
      </c>
      <c r="M86" s="249">
        <v>24</v>
      </c>
      <c r="N86" s="249">
        <v>36</v>
      </c>
      <c r="O86" s="250">
        <v>1228</v>
      </c>
    </row>
    <row r="87" spans="1:15" hidden="1">
      <c r="A87" s="242">
        <v>7</v>
      </c>
      <c r="B87" s="243">
        <v>22</v>
      </c>
      <c r="C87" s="249">
        <v>65</v>
      </c>
      <c r="D87" s="249">
        <v>17</v>
      </c>
      <c r="E87" s="249">
        <v>48</v>
      </c>
      <c r="F87" s="249">
        <v>406</v>
      </c>
      <c r="G87" s="249">
        <v>118</v>
      </c>
      <c r="H87" s="249">
        <v>288</v>
      </c>
      <c r="I87" s="249">
        <v>193</v>
      </c>
      <c r="J87" s="249">
        <v>53</v>
      </c>
      <c r="K87" s="249">
        <v>140</v>
      </c>
      <c r="L87" s="249">
        <v>60</v>
      </c>
      <c r="M87" s="249">
        <v>17</v>
      </c>
      <c r="N87" s="249">
        <v>43</v>
      </c>
      <c r="O87" s="250">
        <v>1233</v>
      </c>
    </row>
    <row r="88" spans="1:15" hidden="1">
      <c r="A88" s="242">
        <v>8</v>
      </c>
      <c r="B88" s="243">
        <v>21</v>
      </c>
      <c r="C88" s="249">
        <v>66</v>
      </c>
      <c r="D88" s="249">
        <v>15</v>
      </c>
      <c r="E88" s="249">
        <v>51</v>
      </c>
      <c r="F88" s="249">
        <v>354</v>
      </c>
      <c r="G88" s="249">
        <v>96</v>
      </c>
      <c r="H88" s="249">
        <v>258</v>
      </c>
      <c r="I88" s="249">
        <v>154</v>
      </c>
      <c r="J88" s="249">
        <v>52</v>
      </c>
      <c r="K88" s="249">
        <v>102</v>
      </c>
      <c r="L88" s="249">
        <v>53</v>
      </c>
      <c r="M88" s="249">
        <v>21</v>
      </c>
      <c r="N88" s="249">
        <v>32</v>
      </c>
      <c r="O88" s="250">
        <v>1095</v>
      </c>
    </row>
    <row r="89" spans="1:15" hidden="1">
      <c r="A89" s="242">
        <v>9</v>
      </c>
      <c r="B89" s="243">
        <v>19</v>
      </c>
      <c r="C89" s="249">
        <v>67</v>
      </c>
      <c r="D89" s="249">
        <v>18</v>
      </c>
      <c r="E89" s="249">
        <v>49</v>
      </c>
      <c r="F89" s="249">
        <v>377</v>
      </c>
      <c r="G89" s="249">
        <v>97</v>
      </c>
      <c r="H89" s="249">
        <v>280</v>
      </c>
      <c r="I89" s="249">
        <v>195</v>
      </c>
      <c r="J89" s="249">
        <v>51</v>
      </c>
      <c r="K89" s="249">
        <v>144</v>
      </c>
      <c r="L89" s="249">
        <v>50</v>
      </c>
      <c r="M89" s="249">
        <v>20</v>
      </c>
      <c r="N89" s="249">
        <v>30</v>
      </c>
      <c r="O89" s="250">
        <v>1256</v>
      </c>
    </row>
    <row r="90" spans="1:15" hidden="1">
      <c r="A90" s="242">
        <v>10</v>
      </c>
      <c r="B90" s="243">
        <v>21</v>
      </c>
      <c r="C90" s="249">
        <v>70</v>
      </c>
      <c r="D90" s="249">
        <v>17</v>
      </c>
      <c r="E90" s="249">
        <v>53</v>
      </c>
      <c r="F90" s="249">
        <v>385</v>
      </c>
      <c r="G90" s="249">
        <v>92</v>
      </c>
      <c r="H90" s="249">
        <v>293</v>
      </c>
      <c r="I90" s="249">
        <v>182</v>
      </c>
      <c r="J90" s="249">
        <v>32</v>
      </c>
      <c r="K90" s="249">
        <v>150</v>
      </c>
      <c r="L90" s="249">
        <v>57</v>
      </c>
      <c r="M90" s="249">
        <v>20</v>
      </c>
      <c r="N90" s="249">
        <v>37</v>
      </c>
      <c r="O90" s="250">
        <v>1257</v>
      </c>
    </row>
    <row r="91" spans="1:15" hidden="1">
      <c r="A91" s="242">
        <v>11</v>
      </c>
      <c r="B91" s="243">
        <v>20</v>
      </c>
      <c r="C91" s="249">
        <v>72</v>
      </c>
      <c r="D91" s="249">
        <v>18</v>
      </c>
      <c r="E91" s="249">
        <v>54</v>
      </c>
      <c r="F91" s="249">
        <v>346</v>
      </c>
      <c r="G91" s="249">
        <v>69</v>
      </c>
      <c r="H91" s="249">
        <v>277</v>
      </c>
      <c r="I91" s="249">
        <v>178</v>
      </c>
      <c r="J91" s="249">
        <v>33</v>
      </c>
      <c r="K91" s="249">
        <v>145</v>
      </c>
      <c r="L91" s="249">
        <v>60</v>
      </c>
      <c r="M91" s="249">
        <v>7</v>
      </c>
      <c r="N91" s="249">
        <v>53</v>
      </c>
      <c r="O91" s="250">
        <v>1154</v>
      </c>
    </row>
    <row r="92" spans="1:15" hidden="1">
      <c r="A92" s="242">
        <v>12</v>
      </c>
      <c r="B92" s="243">
        <v>20</v>
      </c>
      <c r="C92" s="249">
        <v>57</v>
      </c>
      <c r="D92" s="249">
        <v>13</v>
      </c>
      <c r="E92" s="249">
        <v>44</v>
      </c>
      <c r="F92" s="249">
        <v>350</v>
      </c>
      <c r="G92" s="249">
        <v>83</v>
      </c>
      <c r="H92" s="249">
        <v>267</v>
      </c>
      <c r="I92" s="249">
        <v>169</v>
      </c>
      <c r="J92" s="249">
        <v>38</v>
      </c>
      <c r="K92" s="249">
        <v>131</v>
      </c>
      <c r="L92" s="249">
        <v>49</v>
      </c>
      <c r="M92" s="249">
        <v>7</v>
      </c>
      <c r="N92" s="249">
        <v>42</v>
      </c>
      <c r="O92" s="250">
        <v>1013</v>
      </c>
    </row>
    <row r="93" spans="1:15" hidden="1">
      <c r="A93" s="242">
        <v>1</v>
      </c>
      <c r="B93" s="243">
        <v>19</v>
      </c>
      <c r="C93" s="249">
        <v>101</v>
      </c>
      <c r="D93" s="249">
        <v>33</v>
      </c>
      <c r="E93" s="249">
        <v>68</v>
      </c>
      <c r="F93" s="249">
        <v>321</v>
      </c>
      <c r="G93" s="249">
        <v>96</v>
      </c>
      <c r="H93" s="249">
        <v>225</v>
      </c>
      <c r="I93" s="249">
        <v>143</v>
      </c>
      <c r="J93" s="249">
        <v>42</v>
      </c>
      <c r="K93" s="249">
        <v>101</v>
      </c>
      <c r="L93" s="249">
        <v>33</v>
      </c>
      <c r="M93" s="249">
        <v>13</v>
      </c>
      <c r="N93" s="249">
        <v>20</v>
      </c>
      <c r="O93" s="250">
        <v>1749</v>
      </c>
    </row>
    <row r="94" spans="1:15" hidden="1">
      <c r="A94" s="242">
        <v>2</v>
      </c>
      <c r="B94" s="243">
        <v>18</v>
      </c>
      <c r="C94" s="249">
        <v>128</v>
      </c>
      <c r="D94" s="249">
        <v>33</v>
      </c>
      <c r="E94" s="249">
        <v>95</v>
      </c>
      <c r="F94" s="249">
        <v>410</v>
      </c>
      <c r="G94" s="249">
        <v>103</v>
      </c>
      <c r="H94" s="249">
        <v>307</v>
      </c>
      <c r="I94" s="249">
        <v>243</v>
      </c>
      <c r="J94" s="249">
        <v>80</v>
      </c>
      <c r="K94" s="249">
        <v>163</v>
      </c>
      <c r="L94" s="249">
        <v>49</v>
      </c>
      <c r="M94" s="249">
        <v>15</v>
      </c>
      <c r="N94" s="249">
        <v>34</v>
      </c>
      <c r="O94" s="250">
        <v>1437</v>
      </c>
    </row>
    <row r="95" spans="1:15" hidden="1">
      <c r="A95" s="310">
        <v>3</v>
      </c>
      <c r="B95" s="244">
        <v>21</v>
      </c>
      <c r="C95" s="188">
        <v>86</v>
      </c>
      <c r="D95" s="188">
        <v>15</v>
      </c>
      <c r="E95" s="188">
        <v>71</v>
      </c>
      <c r="F95" s="188">
        <v>433</v>
      </c>
      <c r="G95" s="188">
        <v>115</v>
      </c>
      <c r="H95" s="188">
        <v>318</v>
      </c>
      <c r="I95" s="188">
        <v>228</v>
      </c>
      <c r="J95" s="188">
        <v>89</v>
      </c>
      <c r="K95" s="188">
        <v>139</v>
      </c>
      <c r="L95" s="188">
        <v>87</v>
      </c>
      <c r="M95" s="188">
        <v>44</v>
      </c>
      <c r="N95" s="188">
        <v>43</v>
      </c>
      <c r="O95" s="251">
        <v>1437</v>
      </c>
    </row>
    <row r="96" spans="1:15" hidden="1">
      <c r="A96" s="308" t="s">
        <v>43</v>
      </c>
      <c r="B96" s="187">
        <v>240</v>
      </c>
      <c r="C96" s="183">
        <v>931</v>
      </c>
      <c r="D96" s="183">
        <v>235</v>
      </c>
      <c r="E96" s="183">
        <v>696</v>
      </c>
      <c r="F96" s="183">
        <v>4540</v>
      </c>
      <c r="G96" s="183">
        <v>1178</v>
      </c>
      <c r="H96" s="183">
        <v>3362</v>
      </c>
      <c r="I96" s="183">
        <v>2252</v>
      </c>
      <c r="J96" s="183">
        <v>605</v>
      </c>
      <c r="K96" s="183">
        <v>1647</v>
      </c>
      <c r="L96" s="183">
        <v>669</v>
      </c>
      <c r="M96" s="183">
        <v>227</v>
      </c>
      <c r="N96" s="183">
        <v>442</v>
      </c>
      <c r="O96" s="254">
        <v>15426</v>
      </c>
    </row>
    <row r="97" spans="1:15" ht="12.75" hidden="1" thickBot="1">
      <c r="A97" s="392" t="s">
        <v>101</v>
      </c>
      <c r="B97" s="393"/>
      <c r="C97" s="255">
        <f>(C96-C59)/C59</f>
        <v>-1.6895459345300949E-2</v>
      </c>
      <c r="D97" s="255">
        <f t="shared" ref="D97:O97" si="20">(D96-D59)/D59</f>
        <v>-7.4803149606299218E-2</v>
      </c>
      <c r="E97" s="255">
        <f t="shared" si="20"/>
        <v>4.329004329004329E-3</v>
      </c>
      <c r="F97" s="255">
        <f t="shared" si="20"/>
        <v>-0.13704618893746437</v>
      </c>
      <c r="G97" s="255">
        <f t="shared" si="20"/>
        <v>-0.16690240452616689</v>
      </c>
      <c r="H97" s="255">
        <f t="shared" si="20"/>
        <v>-0.12607226410189759</v>
      </c>
      <c r="I97" s="255">
        <f t="shared" si="20"/>
        <v>-8.2314588427057869E-2</v>
      </c>
      <c r="J97" s="255">
        <f t="shared" si="20"/>
        <v>-5.6162246489859596E-2</v>
      </c>
      <c r="K97" s="255">
        <f t="shared" si="20"/>
        <v>-9.156094870380585E-2</v>
      </c>
      <c r="L97" s="255">
        <f t="shared" si="20"/>
        <v>-9.4722598105548034E-2</v>
      </c>
      <c r="M97" s="255">
        <f t="shared" si="20"/>
        <v>4.4247787610619468E-3</v>
      </c>
      <c r="N97" s="255">
        <f t="shared" si="20"/>
        <v>-0.13840155945419103</v>
      </c>
      <c r="O97" s="255">
        <f t="shared" si="20"/>
        <v>-2.6508049395487167E-3</v>
      </c>
    </row>
    <row r="98" spans="1:15" hidden="1">
      <c r="A98" s="258"/>
      <c r="B98" s="258"/>
      <c r="C98" s="259"/>
      <c r="D98" s="259"/>
      <c r="E98" s="259"/>
      <c r="F98" s="259"/>
      <c r="G98" s="259"/>
      <c r="H98" s="259"/>
      <c r="I98" s="259"/>
      <c r="J98" s="259"/>
      <c r="K98" s="259"/>
      <c r="L98" s="259"/>
      <c r="M98" s="259"/>
      <c r="N98" s="259"/>
      <c r="O98" s="259"/>
    </row>
    <row r="99" spans="1:15" ht="12.75" hidden="1" thickBot="1">
      <c r="A99" s="394" t="s">
        <v>99</v>
      </c>
      <c r="B99" s="394"/>
      <c r="C99" s="394"/>
      <c r="D99" s="394"/>
      <c r="E99" s="394"/>
    </row>
    <row r="100" spans="1:15" ht="12" hidden="1" customHeight="1">
      <c r="A100" s="395" t="s">
        <v>93</v>
      </c>
      <c r="B100" s="397" t="s">
        <v>94</v>
      </c>
      <c r="C100" s="399" t="s">
        <v>95</v>
      </c>
      <c r="D100" s="399"/>
      <c r="E100" s="399"/>
      <c r="F100" s="399" t="s">
        <v>96</v>
      </c>
      <c r="G100" s="399"/>
      <c r="H100" s="399"/>
      <c r="I100" s="399" t="s">
        <v>97</v>
      </c>
      <c r="J100" s="399"/>
      <c r="K100" s="399"/>
      <c r="L100" s="399" t="s">
        <v>98</v>
      </c>
      <c r="M100" s="399"/>
      <c r="N100" s="399"/>
      <c r="O100" s="400" t="s">
        <v>300</v>
      </c>
    </row>
    <row r="101" spans="1:15" hidden="1">
      <c r="A101" s="396"/>
      <c r="B101" s="398"/>
      <c r="C101" s="245" t="s">
        <v>43</v>
      </c>
      <c r="D101" s="245" t="s">
        <v>301</v>
      </c>
      <c r="E101" s="245" t="s">
        <v>302</v>
      </c>
      <c r="F101" s="245" t="s">
        <v>43</v>
      </c>
      <c r="G101" s="245" t="s">
        <v>301</v>
      </c>
      <c r="H101" s="245" t="s">
        <v>302</v>
      </c>
      <c r="I101" s="245" t="s">
        <v>43</v>
      </c>
      <c r="J101" s="245" t="s">
        <v>301</v>
      </c>
      <c r="K101" s="245" t="s">
        <v>302</v>
      </c>
      <c r="L101" s="245" t="s">
        <v>43</v>
      </c>
      <c r="M101" s="245" t="s">
        <v>301</v>
      </c>
      <c r="N101" s="245" t="s">
        <v>302</v>
      </c>
      <c r="O101" s="401"/>
    </row>
    <row r="102" spans="1:15" hidden="1">
      <c r="A102" s="240">
        <v>4</v>
      </c>
      <c r="B102" s="241">
        <f t="shared" ref="B102:B113" si="21">B84</f>
        <v>20</v>
      </c>
      <c r="C102" s="185">
        <f t="shared" ref="C102:C113" si="22">C84/B102</f>
        <v>3.65</v>
      </c>
      <c r="D102" s="185">
        <f t="shared" ref="D102:D105" si="23">D84/B102</f>
        <v>1.1000000000000001</v>
      </c>
      <c r="E102" s="185">
        <f t="shared" ref="E102:E113" si="24">E84/B102</f>
        <v>2.5499999999999998</v>
      </c>
      <c r="F102" s="185">
        <f t="shared" ref="F102:N111" si="25">F84/$B102</f>
        <v>19.850000000000001</v>
      </c>
      <c r="G102" s="185">
        <f t="shared" si="25"/>
        <v>4.5999999999999996</v>
      </c>
      <c r="H102" s="185">
        <f t="shared" si="25"/>
        <v>15.25</v>
      </c>
      <c r="I102" s="185">
        <f t="shared" si="25"/>
        <v>10.050000000000001</v>
      </c>
      <c r="J102" s="185">
        <f t="shared" si="25"/>
        <v>2.5</v>
      </c>
      <c r="K102" s="185">
        <f t="shared" si="25"/>
        <v>7.55</v>
      </c>
      <c r="L102" s="185">
        <f t="shared" si="25"/>
        <v>2.6</v>
      </c>
      <c r="M102" s="185">
        <f t="shared" si="25"/>
        <v>1</v>
      </c>
      <c r="N102" s="185">
        <f>N84/$B102</f>
        <v>1.6</v>
      </c>
      <c r="O102" s="186">
        <f>O84/B102</f>
        <v>64.400000000000006</v>
      </c>
    </row>
    <row r="103" spans="1:15" hidden="1">
      <c r="A103" s="242">
        <v>5</v>
      </c>
      <c r="B103" s="243">
        <f t="shared" si="21"/>
        <v>19</v>
      </c>
      <c r="C103" s="252">
        <f t="shared" si="22"/>
        <v>3.4210526315789473</v>
      </c>
      <c r="D103" s="252">
        <f t="shared" si="23"/>
        <v>0.78947368421052633</v>
      </c>
      <c r="E103" s="252">
        <f t="shared" si="24"/>
        <v>2.6315789473684212</v>
      </c>
      <c r="F103" s="252">
        <f t="shared" si="25"/>
        <v>21.157894736842106</v>
      </c>
      <c r="G103" s="252">
        <f t="shared" si="25"/>
        <v>6.3684210526315788</v>
      </c>
      <c r="H103" s="252">
        <f t="shared" si="25"/>
        <v>14.789473684210526</v>
      </c>
      <c r="I103" s="252">
        <f t="shared" si="25"/>
        <v>10.421052631578947</v>
      </c>
      <c r="J103" s="252">
        <f t="shared" si="25"/>
        <v>2.8421052631578947</v>
      </c>
      <c r="K103" s="252">
        <f t="shared" si="25"/>
        <v>7.5789473684210522</v>
      </c>
      <c r="L103" s="252">
        <f t="shared" si="25"/>
        <v>3.1052631578947367</v>
      </c>
      <c r="M103" s="252">
        <f t="shared" si="25"/>
        <v>1</v>
      </c>
      <c r="N103" s="252">
        <f t="shared" si="25"/>
        <v>2.1052631578947367</v>
      </c>
      <c r="O103" s="253">
        <f t="shared" ref="O103:O113" si="26">O85/B103</f>
        <v>67.315789473684205</v>
      </c>
    </row>
    <row r="104" spans="1:15" hidden="1">
      <c r="A104" s="242">
        <v>6</v>
      </c>
      <c r="B104" s="243">
        <f t="shared" si="21"/>
        <v>20</v>
      </c>
      <c r="C104" s="252">
        <f t="shared" si="22"/>
        <v>4.05</v>
      </c>
      <c r="D104" s="252">
        <f t="shared" si="23"/>
        <v>0.95</v>
      </c>
      <c r="E104" s="252">
        <f t="shared" si="24"/>
        <v>3.1</v>
      </c>
      <c r="F104" s="252">
        <f t="shared" si="25"/>
        <v>17.95</v>
      </c>
      <c r="G104" s="252">
        <f t="shared" si="25"/>
        <v>4.8</v>
      </c>
      <c r="H104" s="252">
        <f t="shared" si="25"/>
        <v>13.15</v>
      </c>
      <c r="I104" s="252">
        <f t="shared" si="25"/>
        <v>8.4</v>
      </c>
      <c r="J104" s="252">
        <f t="shared" si="25"/>
        <v>1.55</v>
      </c>
      <c r="K104" s="252">
        <f t="shared" si="25"/>
        <v>6.85</v>
      </c>
      <c r="L104" s="252">
        <f t="shared" si="25"/>
        <v>3</v>
      </c>
      <c r="M104" s="252">
        <f t="shared" si="25"/>
        <v>1.2</v>
      </c>
      <c r="N104" s="252">
        <f t="shared" si="25"/>
        <v>1.8</v>
      </c>
      <c r="O104" s="253">
        <f t="shared" si="26"/>
        <v>61.4</v>
      </c>
    </row>
    <row r="105" spans="1:15" hidden="1">
      <c r="A105" s="242">
        <v>7</v>
      </c>
      <c r="B105" s="243">
        <f t="shared" si="21"/>
        <v>22</v>
      </c>
      <c r="C105" s="252">
        <f t="shared" si="22"/>
        <v>2.9545454545454546</v>
      </c>
      <c r="D105" s="252">
        <f t="shared" si="23"/>
        <v>0.77272727272727271</v>
      </c>
      <c r="E105" s="252">
        <f t="shared" si="24"/>
        <v>2.1818181818181817</v>
      </c>
      <c r="F105" s="252">
        <f t="shared" si="25"/>
        <v>18.454545454545453</v>
      </c>
      <c r="G105" s="252">
        <f t="shared" si="25"/>
        <v>5.3636363636363633</v>
      </c>
      <c r="H105" s="252">
        <f t="shared" si="25"/>
        <v>13.090909090909092</v>
      </c>
      <c r="I105" s="252">
        <f t="shared" si="25"/>
        <v>8.7727272727272734</v>
      </c>
      <c r="J105" s="252">
        <f t="shared" si="25"/>
        <v>2.4090909090909092</v>
      </c>
      <c r="K105" s="252">
        <f t="shared" si="25"/>
        <v>6.3636363636363633</v>
      </c>
      <c r="L105" s="252">
        <f t="shared" si="25"/>
        <v>2.7272727272727271</v>
      </c>
      <c r="M105" s="252">
        <f t="shared" si="25"/>
        <v>0.77272727272727271</v>
      </c>
      <c r="N105" s="252">
        <f>N87/$B105</f>
        <v>1.9545454545454546</v>
      </c>
      <c r="O105" s="253">
        <f t="shared" si="26"/>
        <v>56.045454545454547</v>
      </c>
    </row>
    <row r="106" spans="1:15" hidden="1">
      <c r="A106" s="242">
        <v>8</v>
      </c>
      <c r="B106" s="243">
        <f t="shared" si="21"/>
        <v>21</v>
      </c>
      <c r="C106" s="252">
        <f t="shared" si="22"/>
        <v>3.1428571428571428</v>
      </c>
      <c r="D106" s="252">
        <f>D88/B106</f>
        <v>0.7142857142857143</v>
      </c>
      <c r="E106" s="252">
        <f t="shared" si="24"/>
        <v>2.4285714285714284</v>
      </c>
      <c r="F106" s="252">
        <f t="shared" si="25"/>
        <v>16.857142857142858</v>
      </c>
      <c r="G106" s="252">
        <f t="shared" si="25"/>
        <v>4.5714285714285712</v>
      </c>
      <c r="H106" s="252">
        <f t="shared" si="25"/>
        <v>12.285714285714286</v>
      </c>
      <c r="I106" s="252">
        <f t="shared" si="25"/>
        <v>7.333333333333333</v>
      </c>
      <c r="J106" s="252">
        <f t="shared" si="25"/>
        <v>2.4761904761904763</v>
      </c>
      <c r="K106" s="252">
        <f t="shared" si="25"/>
        <v>4.8571428571428568</v>
      </c>
      <c r="L106" s="252">
        <f t="shared" si="25"/>
        <v>2.5238095238095237</v>
      </c>
      <c r="M106" s="252">
        <f t="shared" si="25"/>
        <v>1</v>
      </c>
      <c r="N106" s="252">
        <f t="shared" si="25"/>
        <v>1.5238095238095237</v>
      </c>
      <c r="O106" s="253">
        <f t="shared" si="26"/>
        <v>52.142857142857146</v>
      </c>
    </row>
    <row r="107" spans="1:15" hidden="1">
      <c r="A107" s="242">
        <v>9</v>
      </c>
      <c r="B107" s="243">
        <f t="shared" si="21"/>
        <v>19</v>
      </c>
      <c r="C107" s="252">
        <f t="shared" si="22"/>
        <v>3.5263157894736841</v>
      </c>
      <c r="D107" s="252">
        <f t="shared" ref="D107:D113" si="27">D89/B107</f>
        <v>0.94736842105263153</v>
      </c>
      <c r="E107" s="252">
        <f t="shared" si="24"/>
        <v>2.5789473684210527</v>
      </c>
      <c r="F107" s="252">
        <f t="shared" si="25"/>
        <v>19.842105263157894</v>
      </c>
      <c r="G107" s="252">
        <f t="shared" si="25"/>
        <v>5.1052631578947372</v>
      </c>
      <c r="H107" s="252">
        <f t="shared" si="25"/>
        <v>14.736842105263158</v>
      </c>
      <c r="I107" s="252">
        <f t="shared" si="25"/>
        <v>10.263157894736842</v>
      </c>
      <c r="J107" s="252">
        <f t="shared" si="25"/>
        <v>2.6842105263157894</v>
      </c>
      <c r="K107" s="252">
        <f>K89/$B107</f>
        <v>7.5789473684210522</v>
      </c>
      <c r="L107" s="252">
        <f t="shared" si="25"/>
        <v>2.6315789473684212</v>
      </c>
      <c r="M107" s="252">
        <f t="shared" si="25"/>
        <v>1.0526315789473684</v>
      </c>
      <c r="N107" s="252">
        <f>N89/$B107</f>
        <v>1.5789473684210527</v>
      </c>
      <c r="O107" s="253">
        <f t="shared" si="26"/>
        <v>66.10526315789474</v>
      </c>
    </row>
    <row r="108" spans="1:15" hidden="1">
      <c r="A108" s="242">
        <v>10</v>
      </c>
      <c r="B108" s="243">
        <f t="shared" si="21"/>
        <v>21</v>
      </c>
      <c r="C108" s="252">
        <f t="shared" si="22"/>
        <v>3.3333333333333335</v>
      </c>
      <c r="D108" s="252">
        <f t="shared" si="27"/>
        <v>0.80952380952380953</v>
      </c>
      <c r="E108" s="252">
        <f t="shared" si="24"/>
        <v>2.5238095238095237</v>
      </c>
      <c r="F108" s="252">
        <f t="shared" si="25"/>
        <v>18.333333333333332</v>
      </c>
      <c r="G108" s="252">
        <f t="shared" si="25"/>
        <v>4.3809523809523814</v>
      </c>
      <c r="H108" s="252">
        <f t="shared" si="25"/>
        <v>13.952380952380953</v>
      </c>
      <c r="I108" s="252">
        <f t="shared" si="25"/>
        <v>8.6666666666666661</v>
      </c>
      <c r="J108" s="252">
        <f>J90/$B108</f>
        <v>1.5238095238095237</v>
      </c>
      <c r="K108" s="252">
        <f t="shared" ref="K108:N108" si="28">K90/$B108</f>
        <v>7.1428571428571432</v>
      </c>
      <c r="L108" s="252">
        <f t="shared" si="28"/>
        <v>2.7142857142857144</v>
      </c>
      <c r="M108" s="252">
        <f t="shared" si="28"/>
        <v>0.95238095238095233</v>
      </c>
      <c r="N108" s="252">
        <f t="shared" si="28"/>
        <v>1.7619047619047619</v>
      </c>
      <c r="O108" s="253">
        <f t="shared" si="26"/>
        <v>59.857142857142854</v>
      </c>
    </row>
    <row r="109" spans="1:15" hidden="1">
      <c r="A109" s="242">
        <v>11</v>
      </c>
      <c r="B109" s="243">
        <f t="shared" si="21"/>
        <v>20</v>
      </c>
      <c r="C109" s="252">
        <f t="shared" si="22"/>
        <v>3.6</v>
      </c>
      <c r="D109" s="252">
        <f t="shared" si="27"/>
        <v>0.9</v>
      </c>
      <c r="E109" s="252">
        <f t="shared" si="24"/>
        <v>2.7</v>
      </c>
      <c r="F109" s="252">
        <f t="shared" si="25"/>
        <v>17.3</v>
      </c>
      <c r="G109" s="252">
        <f t="shared" si="25"/>
        <v>3.45</v>
      </c>
      <c r="H109" s="252">
        <f t="shared" si="25"/>
        <v>13.85</v>
      </c>
      <c r="I109" s="252">
        <f t="shared" si="25"/>
        <v>8.9</v>
      </c>
      <c r="J109" s="252">
        <f t="shared" si="25"/>
        <v>1.65</v>
      </c>
      <c r="K109" s="252">
        <f t="shared" si="25"/>
        <v>7.25</v>
      </c>
      <c r="L109" s="252">
        <f t="shared" si="25"/>
        <v>3</v>
      </c>
      <c r="M109" s="252">
        <f t="shared" si="25"/>
        <v>0.35</v>
      </c>
      <c r="N109" s="252">
        <f t="shared" si="25"/>
        <v>2.65</v>
      </c>
      <c r="O109" s="253">
        <f t="shared" si="26"/>
        <v>57.7</v>
      </c>
    </row>
    <row r="110" spans="1:15" hidden="1">
      <c r="A110" s="242">
        <v>12</v>
      </c>
      <c r="B110" s="243">
        <f t="shared" si="21"/>
        <v>20</v>
      </c>
      <c r="C110" s="252">
        <f t="shared" si="22"/>
        <v>2.85</v>
      </c>
      <c r="D110" s="252">
        <f t="shared" si="27"/>
        <v>0.65</v>
      </c>
      <c r="E110" s="252">
        <f t="shared" si="24"/>
        <v>2.2000000000000002</v>
      </c>
      <c r="F110" s="252">
        <f t="shared" si="25"/>
        <v>17.5</v>
      </c>
      <c r="G110" s="252">
        <f t="shared" si="25"/>
        <v>4.1500000000000004</v>
      </c>
      <c r="H110" s="252">
        <f t="shared" si="25"/>
        <v>13.35</v>
      </c>
      <c r="I110" s="252">
        <f t="shared" si="25"/>
        <v>8.4499999999999993</v>
      </c>
      <c r="J110" s="252">
        <f t="shared" si="25"/>
        <v>1.9</v>
      </c>
      <c r="K110" s="252">
        <f t="shared" si="25"/>
        <v>6.55</v>
      </c>
      <c r="L110" s="252">
        <f t="shared" si="25"/>
        <v>2.4500000000000002</v>
      </c>
      <c r="M110" s="252">
        <f t="shared" si="25"/>
        <v>0.35</v>
      </c>
      <c r="N110" s="252">
        <f t="shared" si="25"/>
        <v>2.1</v>
      </c>
      <c r="O110" s="253">
        <f t="shared" si="26"/>
        <v>50.65</v>
      </c>
    </row>
    <row r="111" spans="1:15" hidden="1">
      <c r="A111" s="242">
        <v>1</v>
      </c>
      <c r="B111" s="243">
        <f t="shared" si="21"/>
        <v>19</v>
      </c>
      <c r="C111" s="252">
        <f t="shared" si="22"/>
        <v>5.3157894736842106</v>
      </c>
      <c r="D111" s="252">
        <f t="shared" si="27"/>
        <v>1.736842105263158</v>
      </c>
      <c r="E111" s="252">
        <f t="shared" si="24"/>
        <v>3.5789473684210527</v>
      </c>
      <c r="F111" s="252">
        <f>F93/$B111</f>
        <v>16.894736842105264</v>
      </c>
      <c r="G111" s="252">
        <f>G93/$B111</f>
        <v>5.0526315789473681</v>
      </c>
      <c r="H111" s="252">
        <f t="shared" si="25"/>
        <v>11.842105263157896</v>
      </c>
      <c r="I111" s="252">
        <f t="shared" si="25"/>
        <v>7.5263157894736841</v>
      </c>
      <c r="J111" s="252">
        <f>J93/$B111</f>
        <v>2.2105263157894739</v>
      </c>
      <c r="K111" s="252">
        <f t="shared" si="25"/>
        <v>5.3157894736842106</v>
      </c>
      <c r="L111" s="252">
        <f t="shared" si="25"/>
        <v>1.736842105263158</v>
      </c>
      <c r="M111" s="252">
        <f t="shared" si="25"/>
        <v>0.68421052631578949</v>
      </c>
      <c r="N111" s="252">
        <f t="shared" si="25"/>
        <v>1.0526315789473684</v>
      </c>
      <c r="O111" s="253">
        <f t="shared" si="26"/>
        <v>92.05263157894737</v>
      </c>
    </row>
    <row r="112" spans="1:15" hidden="1">
      <c r="A112" s="242">
        <v>2</v>
      </c>
      <c r="B112" s="243">
        <f t="shared" si="21"/>
        <v>18</v>
      </c>
      <c r="C112" s="252">
        <f t="shared" si="22"/>
        <v>7.1111111111111107</v>
      </c>
      <c r="D112" s="252">
        <f t="shared" si="27"/>
        <v>1.8333333333333333</v>
      </c>
      <c r="E112" s="252">
        <f t="shared" si="24"/>
        <v>5.2777777777777777</v>
      </c>
      <c r="F112" s="252">
        <f t="shared" ref="F112:N113" si="29">F94/$B112</f>
        <v>22.777777777777779</v>
      </c>
      <c r="G112" s="252">
        <f t="shared" si="29"/>
        <v>5.7222222222222223</v>
      </c>
      <c r="H112" s="252">
        <f t="shared" si="29"/>
        <v>17.055555555555557</v>
      </c>
      <c r="I112" s="252">
        <f t="shared" si="29"/>
        <v>13.5</v>
      </c>
      <c r="J112" s="252">
        <f t="shared" si="29"/>
        <v>4.4444444444444446</v>
      </c>
      <c r="K112" s="252">
        <f t="shared" si="29"/>
        <v>9.0555555555555554</v>
      </c>
      <c r="L112" s="252">
        <f t="shared" si="29"/>
        <v>2.7222222222222223</v>
      </c>
      <c r="M112" s="252">
        <f t="shared" si="29"/>
        <v>0.83333333333333337</v>
      </c>
      <c r="N112" s="252">
        <f t="shared" si="29"/>
        <v>1.8888888888888888</v>
      </c>
      <c r="O112" s="253">
        <f t="shared" si="26"/>
        <v>79.833333333333329</v>
      </c>
    </row>
    <row r="113" spans="1:15" hidden="1">
      <c r="A113" s="310">
        <v>3</v>
      </c>
      <c r="B113" s="244">
        <f t="shared" si="21"/>
        <v>21</v>
      </c>
      <c r="C113" s="257">
        <f t="shared" si="22"/>
        <v>4.0952380952380949</v>
      </c>
      <c r="D113" s="257">
        <f t="shared" si="27"/>
        <v>0.7142857142857143</v>
      </c>
      <c r="E113" s="257">
        <f t="shared" si="24"/>
        <v>3.3809523809523809</v>
      </c>
      <c r="F113" s="257">
        <f t="shared" si="29"/>
        <v>20.61904761904762</v>
      </c>
      <c r="G113" s="257">
        <f t="shared" si="29"/>
        <v>5.4761904761904763</v>
      </c>
      <c r="H113" s="257">
        <f t="shared" si="29"/>
        <v>15.142857142857142</v>
      </c>
      <c r="I113" s="257">
        <f t="shared" si="29"/>
        <v>10.857142857142858</v>
      </c>
      <c r="J113" s="257">
        <f t="shared" si="29"/>
        <v>4.2380952380952381</v>
      </c>
      <c r="K113" s="257">
        <f t="shared" si="29"/>
        <v>6.6190476190476186</v>
      </c>
      <c r="L113" s="257">
        <f t="shared" si="29"/>
        <v>4.1428571428571432</v>
      </c>
      <c r="M113" s="257">
        <f t="shared" si="29"/>
        <v>2.0952380952380953</v>
      </c>
      <c r="N113" s="257">
        <f t="shared" si="29"/>
        <v>2.0476190476190474</v>
      </c>
      <c r="O113" s="260">
        <f t="shared" si="26"/>
        <v>68.428571428571431</v>
      </c>
    </row>
    <row r="114" spans="1:15" ht="12.75" hidden="1" thickBot="1">
      <c r="A114" s="239" t="s">
        <v>100</v>
      </c>
      <c r="B114" s="182">
        <f>AVERAGE(B102:B113)</f>
        <v>20</v>
      </c>
      <c r="C114" s="184">
        <f>AVERAGE(C102:C113)</f>
        <v>3.9208535859851654</v>
      </c>
      <c r="D114" s="184">
        <f t="shared" ref="D114:O114" si="30">AVERAGE(D102:D113)</f>
        <v>0.99315333789018012</v>
      </c>
      <c r="E114" s="184">
        <f t="shared" si="30"/>
        <v>2.9277002480949847</v>
      </c>
      <c r="F114" s="184">
        <f t="shared" si="30"/>
        <v>18.961381990329361</v>
      </c>
      <c r="G114" s="184">
        <f t="shared" si="30"/>
        <v>4.9200621503253084</v>
      </c>
      <c r="H114" s="184">
        <f t="shared" si="30"/>
        <v>14.041319840004052</v>
      </c>
      <c r="I114" s="184">
        <f t="shared" si="30"/>
        <v>9.4283663704716343</v>
      </c>
      <c r="J114" s="184">
        <f t="shared" si="30"/>
        <v>2.5357060580744788</v>
      </c>
      <c r="K114" s="184">
        <f t="shared" si="30"/>
        <v>6.8926603123971546</v>
      </c>
      <c r="L114" s="184">
        <f t="shared" si="30"/>
        <v>2.7795109617478038</v>
      </c>
      <c r="M114" s="184">
        <f t="shared" si="30"/>
        <v>0.9408768132452342</v>
      </c>
      <c r="N114" s="184">
        <f t="shared" si="30"/>
        <v>1.8386341485025699</v>
      </c>
      <c r="O114" s="246">
        <f t="shared" si="30"/>
        <v>64.660920293157133</v>
      </c>
    </row>
    <row r="115" spans="1:15" hidden="1">
      <c r="A115" s="258"/>
      <c r="B115" s="258"/>
      <c r="C115" s="258"/>
      <c r="D115" s="258"/>
      <c r="E115" s="258"/>
      <c r="F115" s="258"/>
      <c r="G115" s="258"/>
      <c r="H115" s="258"/>
      <c r="I115" s="258"/>
      <c r="J115" s="258"/>
      <c r="K115" s="258"/>
      <c r="L115" s="258"/>
      <c r="M115" s="258"/>
      <c r="N115" s="258"/>
      <c r="O115" s="258"/>
    </row>
    <row r="116" spans="1:15">
      <c r="A116" s="402" t="s">
        <v>348</v>
      </c>
      <c r="B116" s="402"/>
      <c r="C116" s="402"/>
      <c r="D116" s="402"/>
      <c r="E116" s="402"/>
      <c r="F116" s="402"/>
      <c r="G116" s="402"/>
      <c r="H116" s="402"/>
      <c r="I116" s="402"/>
      <c r="J116" s="402"/>
      <c r="K116" s="402"/>
      <c r="L116" s="402"/>
      <c r="M116" s="402"/>
      <c r="N116" s="402"/>
      <c r="O116" s="402"/>
    </row>
    <row r="117" spans="1:15">
      <c r="A117" s="307"/>
      <c r="C117" s="307"/>
      <c r="D117" s="307"/>
      <c r="E117" s="307"/>
      <c r="F117" s="307"/>
      <c r="G117" s="307"/>
      <c r="H117" s="307"/>
      <c r="I117" s="307"/>
      <c r="J117" s="307"/>
      <c r="K117" s="307"/>
      <c r="L117" s="307"/>
      <c r="M117" s="307"/>
      <c r="N117" s="307"/>
      <c r="O117" s="307"/>
    </row>
    <row r="118" spans="1:15" ht="12.75" thickBot="1">
      <c r="A118" s="403" t="s">
        <v>92</v>
      </c>
      <c r="B118" s="403"/>
      <c r="C118" s="403"/>
    </row>
    <row r="119" spans="1:15" ht="12" customHeight="1">
      <c r="A119" s="395" t="s">
        <v>93</v>
      </c>
      <c r="B119" s="397" t="s">
        <v>94</v>
      </c>
      <c r="C119" s="399" t="s">
        <v>95</v>
      </c>
      <c r="D119" s="399"/>
      <c r="E119" s="399"/>
      <c r="F119" s="399" t="s">
        <v>96</v>
      </c>
      <c r="G119" s="399"/>
      <c r="H119" s="399"/>
      <c r="I119" s="399" t="s">
        <v>97</v>
      </c>
      <c r="J119" s="399"/>
      <c r="K119" s="399"/>
      <c r="L119" s="399" t="s">
        <v>98</v>
      </c>
      <c r="M119" s="399"/>
      <c r="N119" s="399"/>
      <c r="O119" s="400" t="s">
        <v>300</v>
      </c>
    </row>
    <row r="120" spans="1:15">
      <c r="A120" s="396"/>
      <c r="B120" s="398"/>
      <c r="C120" s="328" t="s">
        <v>43</v>
      </c>
      <c r="D120" s="245" t="s">
        <v>301</v>
      </c>
      <c r="E120" s="245" t="s">
        <v>302</v>
      </c>
      <c r="F120" s="328" t="s">
        <v>43</v>
      </c>
      <c r="G120" s="245" t="s">
        <v>301</v>
      </c>
      <c r="H120" s="245" t="s">
        <v>302</v>
      </c>
      <c r="I120" s="328" t="s">
        <v>43</v>
      </c>
      <c r="J120" s="245" t="s">
        <v>301</v>
      </c>
      <c r="K120" s="245" t="s">
        <v>302</v>
      </c>
      <c r="L120" s="328" t="s">
        <v>43</v>
      </c>
      <c r="M120" s="245" t="s">
        <v>301</v>
      </c>
      <c r="N120" s="245" t="s">
        <v>302</v>
      </c>
      <c r="O120" s="401"/>
    </row>
    <row r="121" spans="1:15">
      <c r="A121" s="240">
        <v>4</v>
      </c>
      <c r="B121" s="329">
        <v>21</v>
      </c>
      <c r="C121" s="330">
        <f>D121+E121</f>
        <v>77</v>
      </c>
      <c r="D121" s="331">
        <v>24</v>
      </c>
      <c r="E121" s="332">
        <v>53</v>
      </c>
      <c r="F121" s="330">
        <f>G121+H121</f>
        <v>380</v>
      </c>
      <c r="G121" s="331">
        <v>111</v>
      </c>
      <c r="H121" s="332">
        <v>269</v>
      </c>
      <c r="I121" s="330">
        <f>J121+K121</f>
        <v>174</v>
      </c>
      <c r="J121" s="331">
        <v>49</v>
      </c>
      <c r="K121" s="332">
        <v>125</v>
      </c>
      <c r="L121" s="330">
        <f>M121+N121</f>
        <v>48</v>
      </c>
      <c r="M121" s="331">
        <v>17</v>
      </c>
      <c r="N121" s="330">
        <v>31</v>
      </c>
      <c r="O121" s="333">
        <v>1138</v>
      </c>
    </row>
    <row r="122" spans="1:15">
      <c r="A122" s="242">
        <v>5</v>
      </c>
      <c r="B122" s="334">
        <v>18</v>
      </c>
      <c r="C122" s="335">
        <f t="shared" ref="C122:C132" si="31">D122+E122</f>
        <v>83</v>
      </c>
      <c r="D122" s="336">
        <v>20</v>
      </c>
      <c r="E122" s="337">
        <v>63</v>
      </c>
      <c r="F122" s="335">
        <f t="shared" ref="F122:F132" si="32">G122+H122</f>
        <v>373</v>
      </c>
      <c r="G122" s="336">
        <v>102</v>
      </c>
      <c r="H122" s="337">
        <v>271</v>
      </c>
      <c r="I122" s="335">
        <f t="shared" ref="I122:I132" si="33">J122+K122</f>
        <v>159</v>
      </c>
      <c r="J122" s="336">
        <v>38</v>
      </c>
      <c r="K122" s="337">
        <v>121</v>
      </c>
      <c r="L122" s="335">
        <f t="shared" ref="L122:L132" si="34">M122+N122</f>
        <v>35</v>
      </c>
      <c r="M122" s="336">
        <v>9</v>
      </c>
      <c r="N122" s="335">
        <v>26</v>
      </c>
      <c r="O122" s="338">
        <v>1040</v>
      </c>
    </row>
    <row r="123" spans="1:15">
      <c r="A123" s="242">
        <v>6</v>
      </c>
      <c r="B123" s="334">
        <v>20</v>
      </c>
      <c r="C123" s="335">
        <f t="shared" si="31"/>
        <v>85</v>
      </c>
      <c r="D123" s="336">
        <v>20</v>
      </c>
      <c r="E123" s="337">
        <v>65</v>
      </c>
      <c r="F123" s="335">
        <f t="shared" si="32"/>
        <v>418</v>
      </c>
      <c r="G123" s="336">
        <v>116</v>
      </c>
      <c r="H123" s="337">
        <v>302</v>
      </c>
      <c r="I123" s="335">
        <f t="shared" si="33"/>
        <v>154</v>
      </c>
      <c r="J123" s="336">
        <v>39</v>
      </c>
      <c r="K123" s="337">
        <v>115</v>
      </c>
      <c r="L123" s="335">
        <f t="shared" si="34"/>
        <v>56</v>
      </c>
      <c r="M123" s="336">
        <v>17</v>
      </c>
      <c r="N123" s="335">
        <v>39</v>
      </c>
      <c r="O123" s="338">
        <v>1278</v>
      </c>
    </row>
    <row r="124" spans="1:15">
      <c r="A124" s="242">
        <v>7</v>
      </c>
      <c r="B124" s="334">
        <v>21</v>
      </c>
      <c r="C124" s="335">
        <f t="shared" si="31"/>
        <v>78</v>
      </c>
      <c r="D124" s="336">
        <v>22</v>
      </c>
      <c r="E124" s="337">
        <v>56</v>
      </c>
      <c r="F124" s="335">
        <f t="shared" si="32"/>
        <v>421</v>
      </c>
      <c r="G124" s="336">
        <v>114</v>
      </c>
      <c r="H124" s="337">
        <v>307</v>
      </c>
      <c r="I124" s="335">
        <f t="shared" si="33"/>
        <v>155</v>
      </c>
      <c r="J124" s="336">
        <v>43</v>
      </c>
      <c r="K124" s="337">
        <v>112</v>
      </c>
      <c r="L124" s="335">
        <f t="shared" si="34"/>
        <v>45</v>
      </c>
      <c r="M124" s="336">
        <v>17</v>
      </c>
      <c r="N124" s="335">
        <v>28</v>
      </c>
      <c r="O124" s="338">
        <v>1284</v>
      </c>
    </row>
    <row r="125" spans="1:15">
      <c r="A125" s="242">
        <v>8</v>
      </c>
      <c r="B125" s="334">
        <v>20</v>
      </c>
      <c r="C125" s="335">
        <f t="shared" si="31"/>
        <v>79</v>
      </c>
      <c r="D125" s="336">
        <v>20</v>
      </c>
      <c r="E125" s="337">
        <v>59</v>
      </c>
      <c r="F125" s="335">
        <f t="shared" si="32"/>
        <v>444</v>
      </c>
      <c r="G125" s="336">
        <v>123</v>
      </c>
      <c r="H125" s="337">
        <v>321</v>
      </c>
      <c r="I125" s="335">
        <f t="shared" si="33"/>
        <v>143</v>
      </c>
      <c r="J125" s="336">
        <v>41</v>
      </c>
      <c r="K125" s="337">
        <v>102</v>
      </c>
      <c r="L125" s="335">
        <f t="shared" si="34"/>
        <v>34</v>
      </c>
      <c r="M125" s="336">
        <v>14</v>
      </c>
      <c r="N125" s="335">
        <v>20</v>
      </c>
      <c r="O125" s="338">
        <v>1308</v>
      </c>
    </row>
    <row r="126" spans="1:15">
      <c r="A126" s="242">
        <v>9</v>
      </c>
      <c r="B126" s="334">
        <v>20</v>
      </c>
      <c r="C126" s="335">
        <f t="shared" si="31"/>
        <v>88</v>
      </c>
      <c r="D126" s="336">
        <v>23</v>
      </c>
      <c r="E126" s="337">
        <v>65</v>
      </c>
      <c r="F126" s="335">
        <f t="shared" si="32"/>
        <v>481</v>
      </c>
      <c r="G126" s="336">
        <v>128</v>
      </c>
      <c r="H126" s="337">
        <v>353</v>
      </c>
      <c r="I126" s="335">
        <f t="shared" si="33"/>
        <v>182</v>
      </c>
      <c r="J126" s="336">
        <v>50</v>
      </c>
      <c r="K126" s="337">
        <v>132</v>
      </c>
      <c r="L126" s="335">
        <f t="shared" si="34"/>
        <v>54</v>
      </c>
      <c r="M126" s="336">
        <v>23</v>
      </c>
      <c r="N126" s="335">
        <v>31</v>
      </c>
      <c r="O126" s="338">
        <v>1522</v>
      </c>
    </row>
    <row r="127" spans="1:15">
      <c r="A127" s="242">
        <v>10</v>
      </c>
      <c r="B127" s="334">
        <v>22</v>
      </c>
      <c r="C127" s="335">
        <f t="shared" si="31"/>
        <v>95</v>
      </c>
      <c r="D127" s="336">
        <v>24</v>
      </c>
      <c r="E127" s="337">
        <v>71</v>
      </c>
      <c r="F127" s="335">
        <f t="shared" si="32"/>
        <v>505</v>
      </c>
      <c r="G127" s="336">
        <v>136</v>
      </c>
      <c r="H127" s="337">
        <v>369</v>
      </c>
      <c r="I127" s="335">
        <f t="shared" si="33"/>
        <v>192</v>
      </c>
      <c r="J127" s="336">
        <v>50</v>
      </c>
      <c r="K127" s="337">
        <v>142</v>
      </c>
      <c r="L127" s="335">
        <f t="shared" si="34"/>
        <v>52</v>
      </c>
      <c r="M127" s="336">
        <v>23</v>
      </c>
      <c r="N127" s="335">
        <v>29</v>
      </c>
      <c r="O127" s="338">
        <v>1575</v>
      </c>
    </row>
    <row r="128" spans="1:15">
      <c r="A128" s="242">
        <v>11</v>
      </c>
      <c r="B128" s="334">
        <v>19</v>
      </c>
      <c r="C128" s="335">
        <f t="shared" si="31"/>
        <v>84</v>
      </c>
      <c r="D128" s="336">
        <v>29</v>
      </c>
      <c r="E128" s="337">
        <v>55</v>
      </c>
      <c r="F128" s="335">
        <f t="shared" si="32"/>
        <v>483</v>
      </c>
      <c r="G128" s="336">
        <v>144</v>
      </c>
      <c r="H128" s="337">
        <v>339</v>
      </c>
      <c r="I128" s="335">
        <f t="shared" si="33"/>
        <v>175</v>
      </c>
      <c r="J128" s="336">
        <v>51</v>
      </c>
      <c r="K128" s="337">
        <v>124</v>
      </c>
      <c r="L128" s="335">
        <f t="shared" si="34"/>
        <v>57</v>
      </c>
      <c r="M128" s="336">
        <v>21</v>
      </c>
      <c r="N128" s="335">
        <v>36</v>
      </c>
      <c r="O128" s="338">
        <v>1395</v>
      </c>
    </row>
    <row r="129" spans="1:15">
      <c r="A129" s="242">
        <v>12</v>
      </c>
      <c r="B129" s="334">
        <v>20</v>
      </c>
      <c r="C129" s="335">
        <f t="shared" si="31"/>
        <v>71</v>
      </c>
      <c r="D129" s="336">
        <v>14</v>
      </c>
      <c r="E129" s="337">
        <v>57</v>
      </c>
      <c r="F129" s="335">
        <f t="shared" si="32"/>
        <v>427</v>
      </c>
      <c r="G129" s="336">
        <v>141</v>
      </c>
      <c r="H129" s="337">
        <v>286</v>
      </c>
      <c r="I129" s="335">
        <f t="shared" si="33"/>
        <v>148</v>
      </c>
      <c r="J129" s="336">
        <v>43</v>
      </c>
      <c r="K129" s="337">
        <v>105</v>
      </c>
      <c r="L129" s="335">
        <f t="shared" si="34"/>
        <v>35</v>
      </c>
      <c r="M129" s="336">
        <v>18</v>
      </c>
      <c r="N129" s="335">
        <v>17</v>
      </c>
      <c r="O129" s="338">
        <v>1075</v>
      </c>
    </row>
    <row r="130" spans="1:15">
      <c r="A130" s="242">
        <v>1</v>
      </c>
      <c r="B130" s="334">
        <v>19</v>
      </c>
      <c r="C130" s="335">
        <f t="shared" si="31"/>
        <v>109</v>
      </c>
      <c r="D130" s="336">
        <v>27</v>
      </c>
      <c r="E130" s="337">
        <v>82</v>
      </c>
      <c r="F130" s="335">
        <f t="shared" si="32"/>
        <v>427</v>
      </c>
      <c r="G130" s="336">
        <v>125</v>
      </c>
      <c r="H130" s="337">
        <v>302</v>
      </c>
      <c r="I130" s="335">
        <f t="shared" si="33"/>
        <v>178</v>
      </c>
      <c r="J130" s="336">
        <v>52</v>
      </c>
      <c r="K130" s="337">
        <v>126</v>
      </c>
      <c r="L130" s="335">
        <f t="shared" si="34"/>
        <v>47</v>
      </c>
      <c r="M130" s="336">
        <v>12</v>
      </c>
      <c r="N130" s="335">
        <v>35</v>
      </c>
      <c r="O130" s="338">
        <v>1230</v>
      </c>
    </row>
    <row r="131" spans="1:15">
      <c r="A131" s="242">
        <v>2</v>
      </c>
      <c r="B131" s="334">
        <v>18</v>
      </c>
      <c r="C131" s="335">
        <f t="shared" si="31"/>
        <v>106</v>
      </c>
      <c r="D131" s="336">
        <v>28</v>
      </c>
      <c r="E131" s="337">
        <v>78</v>
      </c>
      <c r="F131" s="335">
        <f t="shared" si="32"/>
        <v>412</v>
      </c>
      <c r="G131" s="336">
        <v>125</v>
      </c>
      <c r="H131" s="337">
        <v>287</v>
      </c>
      <c r="I131" s="335">
        <f t="shared" si="33"/>
        <v>212</v>
      </c>
      <c r="J131" s="336">
        <v>78</v>
      </c>
      <c r="K131" s="337">
        <v>134</v>
      </c>
      <c r="L131" s="335">
        <f t="shared" si="34"/>
        <v>51</v>
      </c>
      <c r="M131" s="336">
        <v>19</v>
      </c>
      <c r="N131" s="335">
        <v>32</v>
      </c>
      <c r="O131" s="338">
        <v>1045</v>
      </c>
    </row>
    <row r="132" spans="1:15">
      <c r="A132" s="310">
        <v>3</v>
      </c>
      <c r="B132" s="339">
        <v>23</v>
      </c>
      <c r="C132" s="340">
        <f t="shared" si="31"/>
        <v>99</v>
      </c>
      <c r="D132" s="341">
        <v>38</v>
      </c>
      <c r="E132" s="342">
        <v>61</v>
      </c>
      <c r="F132" s="340">
        <f t="shared" si="32"/>
        <v>467</v>
      </c>
      <c r="G132" s="341">
        <v>160</v>
      </c>
      <c r="H132" s="342">
        <v>307</v>
      </c>
      <c r="I132" s="340">
        <f t="shared" si="33"/>
        <v>218</v>
      </c>
      <c r="J132" s="341">
        <v>85</v>
      </c>
      <c r="K132" s="342">
        <v>133</v>
      </c>
      <c r="L132" s="340">
        <f t="shared" si="34"/>
        <v>95</v>
      </c>
      <c r="M132" s="341">
        <v>41</v>
      </c>
      <c r="N132" s="340">
        <v>54</v>
      </c>
      <c r="O132" s="343">
        <v>1276</v>
      </c>
    </row>
    <row r="133" spans="1:15">
      <c r="A133" s="308" t="s">
        <v>43</v>
      </c>
      <c r="B133" s="340">
        <f>SUM(B121:B132)</f>
        <v>241</v>
      </c>
      <c r="C133" s="340">
        <f>SUM(C121:C132)</f>
        <v>1054</v>
      </c>
      <c r="D133" s="340">
        <f t="shared" ref="D133:O133" si="35">SUM(D121:D132)</f>
        <v>289</v>
      </c>
      <c r="E133" s="340">
        <f t="shared" si="35"/>
        <v>765</v>
      </c>
      <c r="F133" s="340">
        <f t="shared" si="35"/>
        <v>5238</v>
      </c>
      <c r="G133" s="340">
        <f t="shared" si="35"/>
        <v>1525</v>
      </c>
      <c r="H133" s="340">
        <f t="shared" si="35"/>
        <v>3713</v>
      </c>
      <c r="I133" s="340">
        <f t="shared" si="35"/>
        <v>2090</v>
      </c>
      <c r="J133" s="340">
        <f t="shared" si="35"/>
        <v>619</v>
      </c>
      <c r="K133" s="340">
        <f t="shared" si="35"/>
        <v>1471</v>
      </c>
      <c r="L133" s="340">
        <f t="shared" si="35"/>
        <v>609</v>
      </c>
      <c r="M133" s="340">
        <f t="shared" si="35"/>
        <v>231</v>
      </c>
      <c r="N133" s="340">
        <f t="shared" si="35"/>
        <v>378</v>
      </c>
      <c r="O133" s="340">
        <f t="shared" si="35"/>
        <v>15166</v>
      </c>
    </row>
    <row r="134" spans="1:15" ht="12.75" thickBot="1">
      <c r="A134" s="392" t="s">
        <v>101</v>
      </c>
      <c r="B134" s="393"/>
      <c r="C134" s="255">
        <f>(C133-C96)/C96</f>
        <v>0.13211600429645542</v>
      </c>
      <c r="D134" s="255">
        <f t="shared" ref="D134:O134" si="36">(D133-D96)/D96</f>
        <v>0.22978723404255319</v>
      </c>
      <c r="E134" s="255">
        <f t="shared" si="36"/>
        <v>9.9137931034482762E-2</v>
      </c>
      <c r="F134" s="255">
        <f t="shared" si="36"/>
        <v>0.1537444933920705</v>
      </c>
      <c r="G134" s="255">
        <f t="shared" si="36"/>
        <v>0.29456706281833617</v>
      </c>
      <c r="H134" s="255">
        <f t="shared" si="36"/>
        <v>0.10440214158239143</v>
      </c>
      <c r="I134" s="255">
        <f t="shared" si="36"/>
        <v>-7.1936056838365903E-2</v>
      </c>
      <c r="J134" s="255">
        <f t="shared" si="36"/>
        <v>2.3140495867768594E-2</v>
      </c>
      <c r="K134" s="255">
        <f t="shared" si="36"/>
        <v>-0.10686095931997572</v>
      </c>
      <c r="L134" s="255">
        <f t="shared" si="36"/>
        <v>-8.9686098654708515E-2</v>
      </c>
      <c r="M134" s="255">
        <f t="shared" si="36"/>
        <v>1.7621145374449341E-2</v>
      </c>
      <c r="N134" s="255">
        <f t="shared" si="36"/>
        <v>-0.14479638009049775</v>
      </c>
      <c r="O134" s="255">
        <f t="shared" si="36"/>
        <v>-1.6854660962012186E-2</v>
      </c>
    </row>
    <row r="135" spans="1:15">
      <c r="A135" s="258"/>
      <c r="B135" s="258"/>
      <c r="C135" s="259"/>
      <c r="D135" s="259"/>
      <c r="E135" s="259"/>
      <c r="F135" s="259"/>
      <c r="G135" s="259"/>
      <c r="H135" s="259"/>
      <c r="I135" s="259"/>
      <c r="J135" s="259"/>
      <c r="K135" s="259"/>
      <c r="L135" s="259"/>
      <c r="M135" s="259"/>
      <c r="N135" s="259"/>
      <c r="O135" s="259"/>
    </row>
    <row r="136" spans="1:15" ht="12.75" thickBot="1">
      <c r="A136" s="394" t="s">
        <v>99</v>
      </c>
      <c r="B136" s="394"/>
      <c r="C136" s="394"/>
      <c r="D136" s="394"/>
      <c r="E136" s="394"/>
    </row>
    <row r="137" spans="1:15" ht="12" customHeight="1">
      <c r="A137" s="395" t="s">
        <v>93</v>
      </c>
      <c r="B137" s="397" t="s">
        <v>94</v>
      </c>
      <c r="C137" s="399" t="s">
        <v>95</v>
      </c>
      <c r="D137" s="399"/>
      <c r="E137" s="399"/>
      <c r="F137" s="399" t="s">
        <v>96</v>
      </c>
      <c r="G137" s="399"/>
      <c r="H137" s="399"/>
      <c r="I137" s="399" t="s">
        <v>97</v>
      </c>
      <c r="J137" s="399"/>
      <c r="K137" s="399"/>
      <c r="L137" s="399" t="s">
        <v>98</v>
      </c>
      <c r="M137" s="399"/>
      <c r="N137" s="399"/>
      <c r="O137" s="400" t="s">
        <v>300</v>
      </c>
    </row>
    <row r="138" spans="1:15">
      <c r="A138" s="396"/>
      <c r="B138" s="398"/>
      <c r="C138" s="245" t="s">
        <v>43</v>
      </c>
      <c r="D138" s="245" t="s">
        <v>301</v>
      </c>
      <c r="E138" s="245" t="s">
        <v>302</v>
      </c>
      <c r="F138" s="245" t="s">
        <v>43</v>
      </c>
      <c r="G138" s="245" t="s">
        <v>301</v>
      </c>
      <c r="H138" s="245" t="s">
        <v>302</v>
      </c>
      <c r="I138" s="245" t="s">
        <v>43</v>
      </c>
      <c r="J138" s="245" t="s">
        <v>301</v>
      </c>
      <c r="K138" s="245" t="s">
        <v>302</v>
      </c>
      <c r="L138" s="245" t="s">
        <v>43</v>
      </c>
      <c r="M138" s="245" t="s">
        <v>301</v>
      </c>
      <c r="N138" s="245" t="s">
        <v>302</v>
      </c>
      <c r="O138" s="401"/>
    </row>
    <row r="139" spans="1:15">
      <c r="A139" s="240">
        <v>4</v>
      </c>
      <c r="B139" s="241">
        <f t="shared" ref="B139:B150" si="37">B121</f>
        <v>21</v>
      </c>
      <c r="C139" s="185">
        <f>C121/B139</f>
        <v>3.6666666666666665</v>
      </c>
      <c r="D139" s="185">
        <f>D121/B139</f>
        <v>1.1428571428571428</v>
      </c>
      <c r="E139" s="185">
        <f>E121/B139</f>
        <v>2.5238095238095237</v>
      </c>
      <c r="F139" s="185">
        <f t="shared" ref="F139:N148" si="38">F121/$B139</f>
        <v>18.095238095238095</v>
      </c>
      <c r="G139" s="185">
        <f t="shared" si="38"/>
        <v>5.2857142857142856</v>
      </c>
      <c r="H139" s="185">
        <f t="shared" si="38"/>
        <v>12.80952380952381</v>
      </c>
      <c r="I139" s="185">
        <f t="shared" si="38"/>
        <v>8.2857142857142865</v>
      </c>
      <c r="J139" s="185">
        <f t="shared" si="38"/>
        <v>2.3333333333333335</v>
      </c>
      <c r="K139" s="185">
        <f t="shared" si="38"/>
        <v>5.9523809523809526</v>
      </c>
      <c r="L139" s="185">
        <f t="shared" si="38"/>
        <v>2.2857142857142856</v>
      </c>
      <c r="M139" s="185">
        <f t="shared" si="38"/>
        <v>0.80952380952380953</v>
      </c>
      <c r="N139" s="185">
        <f>N121/$B139</f>
        <v>1.4761904761904763</v>
      </c>
      <c r="O139" s="186">
        <f>O121/B139</f>
        <v>54.19047619047619</v>
      </c>
    </row>
    <row r="140" spans="1:15">
      <c r="A140" s="242">
        <v>5</v>
      </c>
      <c r="B140" s="243">
        <f t="shared" si="37"/>
        <v>18</v>
      </c>
      <c r="C140" s="252">
        <f t="shared" ref="C140:C150" si="39">C122/B140</f>
        <v>4.6111111111111107</v>
      </c>
      <c r="D140" s="252">
        <f t="shared" ref="D140:D142" si="40">D122/B140</f>
        <v>1.1111111111111112</v>
      </c>
      <c r="E140" s="252">
        <f t="shared" ref="E140:E150" si="41">E122/B140</f>
        <v>3.5</v>
      </c>
      <c r="F140" s="252">
        <f t="shared" si="38"/>
        <v>20.722222222222221</v>
      </c>
      <c r="G140" s="252">
        <f t="shared" si="38"/>
        <v>5.666666666666667</v>
      </c>
      <c r="H140" s="252">
        <f t="shared" si="38"/>
        <v>15.055555555555555</v>
      </c>
      <c r="I140" s="252">
        <f t="shared" si="38"/>
        <v>8.8333333333333339</v>
      </c>
      <c r="J140" s="252">
        <f t="shared" si="38"/>
        <v>2.1111111111111112</v>
      </c>
      <c r="K140" s="252">
        <f t="shared" si="38"/>
        <v>6.7222222222222223</v>
      </c>
      <c r="L140" s="252">
        <f t="shared" si="38"/>
        <v>1.9444444444444444</v>
      </c>
      <c r="M140" s="252">
        <f t="shared" si="38"/>
        <v>0.5</v>
      </c>
      <c r="N140" s="252">
        <f t="shared" si="38"/>
        <v>1.4444444444444444</v>
      </c>
      <c r="O140" s="253">
        <f t="shared" ref="O140:O150" si="42">O122/B140</f>
        <v>57.777777777777779</v>
      </c>
    </row>
    <row r="141" spans="1:15">
      <c r="A141" s="242">
        <v>6</v>
      </c>
      <c r="B141" s="243">
        <f t="shared" si="37"/>
        <v>20</v>
      </c>
      <c r="C141" s="252">
        <f t="shared" si="39"/>
        <v>4.25</v>
      </c>
      <c r="D141" s="252">
        <f t="shared" si="40"/>
        <v>1</v>
      </c>
      <c r="E141" s="252">
        <f t="shared" si="41"/>
        <v>3.25</v>
      </c>
      <c r="F141" s="252">
        <f t="shared" si="38"/>
        <v>20.9</v>
      </c>
      <c r="G141" s="252">
        <f t="shared" si="38"/>
        <v>5.8</v>
      </c>
      <c r="H141" s="252">
        <f t="shared" si="38"/>
        <v>15.1</v>
      </c>
      <c r="I141" s="252">
        <f t="shared" si="38"/>
        <v>7.7</v>
      </c>
      <c r="J141" s="252">
        <f t="shared" si="38"/>
        <v>1.95</v>
      </c>
      <c r="K141" s="252">
        <f t="shared" si="38"/>
        <v>5.75</v>
      </c>
      <c r="L141" s="252">
        <f t="shared" si="38"/>
        <v>2.8</v>
      </c>
      <c r="M141" s="252">
        <f t="shared" si="38"/>
        <v>0.85</v>
      </c>
      <c r="N141" s="252">
        <f t="shared" si="38"/>
        <v>1.95</v>
      </c>
      <c r="O141" s="253">
        <f t="shared" si="42"/>
        <v>63.9</v>
      </c>
    </row>
    <row r="142" spans="1:15">
      <c r="A142" s="242">
        <v>7</v>
      </c>
      <c r="B142" s="243">
        <f t="shared" si="37"/>
        <v>21</v>
      </c>
      <c r="C142" s="252">
        <f t="shared" si="39"/>
        <v>3.7142857142857144</v>
      </c>
      <c r="D142" s="252">
        <f t="shared" si="40"/>
        <v>1.0476190476190477</v>
      </c>
      <c r="E142" s="252">
        <f t="shared" si="41"/>
        <v>2.6666666666666665</v>
      </c>
      <c r="F142" s="252">
        <f t="shared" si="38"/>
        <v>20.047619047619047</v>
      </c>
      <c r="G142" s="252">
        <f t="shared" si="38"/>
        <v>5.4285714285714288</v>
      </c>
      <c r="H142" s="252">
        <f t="shared" si="38"/>
        <v>14.619047619047619</v>
      </c>
      <c r="I142" s="252">
        <f t="shared" si="38"/>
        <v>7.3809523809523814</v>
      </c>
      <c r="J142" s="252">
        <f t="shared" si="38"/>
        <v>2.0476190476190474</v>
      </c>
      <c r="K142" s="252">
        <f t="shared" si="38"/>
        <v>5.333333333333333</v>
      </c>
      <c r="L142" s="252">
        <f t="shared" si="38"/>
        <v>2.1428571428571428</v>
      </c>
      <c r="M142" s="252">
        <f t="shared" si="38"/>
        <v>0.80952380952380953</v>
      </c>
      <c r="N142" s="252">
        <f>N124/$B142</f>
        <v>1.3333333333333333</v>
      </c>
      <c r="O142" s="253">
        <f t="shared" si="42"/>
        <v>61.142857142857146</v>
      </c>
    </row>
    <row r="143" spans="1:15">
      <c r="A143" s="242">
        <v>8</v>
      </c>
      <c r="B143" s="243">
        <f t="shared" si="37"/>
        <v>20</v>
      </c>
      <c r="C143" s="252">
        <f t="shared" si="39"/>
        <v>3.95</v>
      </c>
      <c r="D143" s="252">
        <f>D125/B143</f>
        <v>1</v>
      </c>
      <c r="E143" s="252">
        <f t="shared" si="41"/>
        <v>2.95</v>
      </c>
      <c r="F143" s="252">
        <f t="shared" si="38"/>
        <v>22.2</v>
      </c>
      <c r="G143" s="252">
        <f t="shared" si="38"/>
        <v>6.15</v>
      </c>
      <c r="H143" s="252">
        <f t="shared" si="38"/>
        <v>16.05</v>
      </c>
      <c r="I143" s="252">
        <f t="shared" si="38"/>
        <v>7.15</v>
      </c>
      <c r="J143" s="252">
        <f t="shared" si="38"/>
        <v>2.0499999999999998</v>
      </c>
      <c r="K143" s="252">
        <f t="shared" si="38"/>
        <v>5.0999999999999996</v>
      </c>
      <c r="L143" s="252">
        <f t="shared" si="38"/>
        <v>1.7</v>
      </c>
      <c r="M143" s="252">
        <f t="shared" si="38"/>
        <v>0.7</v>
      </c>
      <c r="N143" s="252">
        <f t="shared" si="38"/>
        <v>1</v>
      </c>
      <c r="O143" s="253">
        <f t="shared" si="42"/>
        <v>65.400000000000006</v>
      </c>
    </row>
    <row r="144" spans="1:15">
      <c r="A144" s="242">
        <v>9</v>
      </c>
      <c r="B144" s="243">
        <f t="shared" si="37"/>
        <v>20</v>
      </c>
      <c r="C144" s="252">
        <f t="shared" si="39"/>
        <v>4.4000000000000004</v>
      </c>
      <c r="D144" s="252">
        <f t="shared" ref="D144:D150" si="43">D126/B144</f>
        <v>1.1499999999999999</v>
      </c>
      <c r="E144" s="252">
        <f t="shared" si="41"/>
        <v>3.25</v>
      </c>
      <c r="F144" s="252">
        <f t="shared" si="38"/>
        <v>24.05</v>
      </c>
      <c r="G144" s="252">
        <f t="shared" si="38"/>
        <v>6.4</v>
      </c>
      <c r="H144" s="252">
        <f t="shared" si="38"/>
        <v>17.649999999999999</v>
      </c>
      <c r="I144" s="252">
        <f t="shared" si="38"/>
        <v>9.1</v>
      </c>
      <c r="J144" s="252">
        <f t="shared" si="38"/>
        <v>2.5</v>
      </c>
      <c r="K144" s="252">
        <f>K126/$B144</f>
        <v>6.6</v>
      </c>
      <c r="L144" s="252">
        <f t="shared" si="38"/>
        <v>2.7</v>
      </c>
      <c r="M144" s="252">
        <f t="shared" si="38"/>
        <v>1.1499999999999999</v>
      </c>
      <c r="N144" s="252">
        <f>N126/$B144</f>
        <v>1.55</v>
      </c>
      <c r="O144" s="253">
        <f t="shared" si="42"/>
        <v>76.099999999999994</v>
      </c>
    </row>
    <row r="145" spans="1:15">
      <c r="A145" s="242">
        <v>10</v>
      </c>
      <c r="B145" s="243">
        <f t="shared" si="37"/>
        <v>22</v>
      </c>
      <c r="C145" s="252">
        <f t="shared" si="39"/>
        <v>4.3181818181818183</v>
      </c>
      <c r="D145" s="252">
        <f t="shared" si="43"/>
        <v>1.0909090909090908</v>
      </c>
      <c r="E145" s="252">
        <f t="shared" si="41"/>
        <v>3.2272727272727271</v>
      </c>
      <c r="F145" s="252">
        <f t="shared" si="38"/>
        <v>22.954545454545453</v>
      </c>
      <c r="G145" s="252">
        <f t="shared" si="38"/>
        <v>6.1818181818181817</v>
      </c>
      <c r="H145" s="252">
        <f t="shared" si="38"/>
        <v>16.772727272727273</v>
      </c>
      <c r="I145" s="252">
        <f t="shared" si="38"/>
        <v>8.7272727272727266</v>
      </c>
      <c r="J145" s="252">
        <f>J127/$B145</f>
        <v>2.2727272727272729</v>
      </c>
      <c r="K145" s="252">
        <f t="shared" ref="K145:N145" si="44">K127/$B145</f>
        <v>6.4545454545454541</v>
      </c>
      <c r="L145" s="252">
        <f t="shared" si="44"/>
        <v>2.3636363636363638</v>
      </c>
      <c r="M145" s="252">
        <f t="shared" si="44"/>
        <v>1.0454545454545454</v>
      </c>
      <c r="N145" s="252">
        <f t="shared" si="44"/>
        <v>1.3181818181818181</v>
      </c>
      <c r="O145" s="253">
        <f t="shared" si="42"/>
        <v>71.590909090909093</v>
      </c>
    </row>
    <row r="146" spans="1:15">
      <c r="A146" s="242">
        <v>11</v>
      </c>
      <c r="B146" s="243">
        <f t="shared" si="37"/>
        <v>19</v>
      </c>
      <c r="C146" s="252">
        <f t="shared" si="39"/>
        <v>4.4210526315789478</v>
      </c>
      <c r="D146" s="252">
        <f t="shared" si="43"/>
        <v>1.5263157894736843</v>
      </c>
      <c r="E146" s="252">
        <f t="shared" si="41"/>
        <v>2.8947368421052633</v>
      </c>
      <c r="F146" s="252">
        <f t="shared" si="38"/>
        <v>25.421052631578949</v>
      </c>
      <c r="G146" s="252">
        <f t="shared" si="38"/>
        <v>7.5789473684210522</v>
      </c>
      <c r="H146" s="252">
        <f t="shared" si="38"/>
        <v>17.842105263157894</v>
      </c>
      <c r="I146" s="252">
        <f t="shared" si="38"/>
        <v>9.2105263157894743</v>
      </c>
      <c r="J146" s="252">
        <f t="shared" si="38"/>
        <v>2.6842105263157894</v>
      </c>
      <c r="K146" s="252">
        <f t="shared" si="38"/>
        <v>6.5263157894736841</v>
      </c>
      <c r="L146" s="252">
        <f t="shared" si="38"/>
        <v>3</v>
      </c>
      <c r="M146" s="252">
        <f t="shared" si="38"/>
        <v>1.1052631578947369</v>
      </c>
      <c r="N146" s="252">
        <f t="shared" si="38"/>
        <v>1.8947368421052631</v>
      </c>
      <c r="O146" s="253">
        <f t="shared" si="42"/>
        <v>73.421052631578945</v>
      </c>
    </row>
    <row r="147" spans="1:15">
      <c r="A147" s="242">
        <v>12</v>
      </c>
      <c r="B147" s="243">
        <f t="shared" si="37"/>
        <v>20</v>
      </c>
      <c r="C147" s="252">
        <f t="shared" si="39"/>
        <v>3.55</v>
      </c>
      <c r="D147" s="252">
        <f t="shared" si="43"/>
        <v>0.7</v>
      </c>
      <c r="E147" s="252">
        <f t="shared" si="41"/>
        <v>2.85</v>
      </c>
      <c r="F147" s="252">
        <f t="shared" si="38"/>
        <v>21.35</v>
      </c>
      <c r="G147" s="252">
        <f t="shared" si="38"/>
        <v>7.05</v>
      </c>
      <c r="H147" s="252">
        <f t="shared" si="38"/>
        <v>14.3</v>
      </c>
      <c r="I147" s="252">
        <f t="shared" si="38"/>
        <v>7.4</v>
      </c>
      <c r="J147" s="252">
        <f t="shared" si="38"/>
        <v>2.15</v>
      </c>
      <c r="K147" s="252">
        <f t="shared" si="38"/>
        <v>5.25</v>
      </c>
      <c r="L147" s="252">
        <f t="shared" si="38"/>
        <v>1.75</v>
      </c>
      <c r="M147" s="252">
        <f t="shared" si="38"/>
        <v>0.9</v>
      </c>
      <c r="N147" s="252">
        <f t="shared" si="38"/>
        <v>0.85</v>
      </c>
      <c r="O147" s="253">
        <f t="shared" si="42"/>
        <v>53.75</v>
      </c>
    </row>
    <row r="148" spans="1:15">
      <c r="A148" s="242">
        <v>1</v>
      </c>
      <c r="B148" s="243">
        <f t="shared" si="37"/>
        <v>19</v>
      </c>
      <c r="C148" s="252">
        <f t="shared" si="39"/>
        <v>5.7368421052631575</v>
      </c>
      <c r="D148" s="252">
        <f t="shared" si="43"/>
        <v>1.4210526315789473</v>
      </c>
      <c r="E148" s="252">
        <f t="shared" si="41"/>
        <v>4.3157894736842106</v>
      </c>
      <c r="F148" s="252">
        <f>F130/$B148</f>
        <v>22.473684210526315</v>
      </c>
      <c r="G148" s="252">
        <f>G130/$B148</f>
        <v>6.5789473684210522</v>
      </c>
      <c r="H148" s="252">
        <f t="shared" si="38"/>
        <v>15.894736842105264</v>
      </c>
      <c r="I148" s="252">
        <f t="shared" si="38"/>
        <v>9.3684210526315788</v>
      </c>
      <c r="J148" s="252">
        <f>J130/$B148</f>
        <v>2.736842105263158</v>
      </c>
      <c r="K148" s="252">
        <f t="shared" si="38"/>
        <v>6.6315789473684212</v>
      </c>
      <c r="L148" s="252">
        <f t="shared" si="38"/>
        <v>2.4736842105263159</v>
      </c>
      <c r="M148" s="252">
        <f t="shared" si="38"/>
        <v>0.63157894736842102</v>
      </c>
      <c r="N148" s="252">
        <f t="shared" si="38"/>
        <v>1.8421052631578947</v>
      </c>
      <c r="O148" s="253">
        <f t="shared" si="42"/>
        <v>64.736842105263165</v>
      </c>
    </row>
    <row r="149" spans="1:15">
      <c r="A149" s="242">
        <v>2</v>
      </c>
      <c r="B149" s="243">
        <f t="shared" si="37"/>
        <v>18</v>
      </c>
      <c r="C149" s="252">
        <f t="shared" si="39"/>
        <v>5.8888888888888893</v>
      </c>
      <c r="D149" s="252">
        <f t="shared" si="43"/>
        <v>1.5555555555555556</v>
      </c>
      <c r="E149" s="252">
        <f t="shared" si="41"/>
        <v>4.333333333333333</v>
      </c>
      <c r="F149" s="252">
        <f t="shared" ref="F149:N150" si="45">F131/$B149</f>
        <v>22.888888888888889</v>
      </c>
      <c r="G149" s="252">
        <f t="shared" si="45"/>
        <v>6.9444444444444446</v>
      </c>
      <c r="H149" s="252">
        <f t="shared" si="45"/>
        <v>15.944444444444445</v>
      </c>
      <c r="I149" s="252">
        <f t="shared" si="45"/>
        <v>11.777777777777779</v>
      </c>
      <c r="J149" s="252">
        <f t="shared" si="45"/>
        <v>4.333333333333333</v>
      </c>
      <c r="K149" s="252">
        <f t="shared" si="45"/>
        <v>7.4444444444444446</v>
      </c>
      <c r="L149" s="252">
        <f t="shared" si="45"/>
        <v>2.8333333333333335</v>
      </c>
      <c r="M149" s="252">
        <f t="shared" si="45"/>
        <v>1.0555555555555556</v>
      </c>
      <c r="N149" s="252">
        <f t="shared" si="45"/>
        <v>1.7777777777777777</v>
      </c>
      <c r="O149" s="253">
        <f t="shared" si="42"/>
        <v>58.055555555555557</v>
      </c>
    </row>
    <row r="150" spans="1:15">
      <c r="A150" s="310">
        <v>3</v>
      </c>
      <c r="B150" s="244">
        <f t="shared" si="37"/>
        <v>23</v>
      </c>
      <c r="C150" s="257">
        <f t="shared" si="39"/>
        <v>4.3043478260869561</v>
      </c>
      <c r="D150" s="257">
        <f t="shared" si="43"/>
        <v>1.6521739130434783</v>
      </c>
      <c r="E150" s="257">
        <f t="shared" si="41"/>
        <v>2.652173913043478</v>
      </c>
      <c r="F150" s="257">
        <f t="shared" si="45"/>
        <v>20.304347826086957</v>
      </c>
      <c r="G150" s="257">
        <f t="shared" si="45"/>
        <v>6.9565217391304346</v>
      </c>
      <c r="H150" s="257">
        <f t="shared" si="45"/>
        <v>13.347826086956522</v>
      </c>
      <c r="I150" s="257">
        <f t="shared" si="45"/>
        <v>9.4782608695652169</v>
      </c>
      <c r="J150" s="257">
        <f t="shared" si="45"/>
        <v>3.6956521739130435</v>
      </c>
      <c r="K150" s="257">
        <f t="shared" si="45"/>
        <v>5.7826086956521738</v>
      </c>
      <c r="L150" s="257">
        <f t="shared" si="45"/>
        <v>4.1304347826086953</v>
      </c>
      <c r="M150" s="257">
        <f t="shared" si="45"/>
        <v>1.7826086956521738</v>
      </c>
      <c r="N150" s="257">
        <f t="shared" si="45"/>
        <v>2.347826086956522</v>
      </c>
      <c r="O150" s="260">
        <f t="shared" si="42"/>
        <v>55.478260869565219</v>
      </c>
    </row>
    <row r="151" spans="1:15" ht="12.75" thickBot="1">
      <c r="A151" s="239" t="s">
        <v>100</v>
      </c>
      <c r="B151" s="182">
        <f>AVERAGE(B139:B150)</f>
        <v>20.083333333333332</v>
      </c>
      <c r="C151" s="184">
        <f>AVERAGE(C139:C150)</f>
        <v>4.4009480635052709</v>
      </c>
      <c r="D151" s="184">
        <f t="shared" ref="D151:O151" si="46">AVERAGE(D139:D150)</f>
        <v>1.199799523512338</v>
      </c>
      <c r="E151" s="184">
        <f t="shared" si="46"/>
        <v>3.2011485399929338</v>
      </c>
      <c r="F151" s="184">
        <f t="shared" si="46"/>
        <v>21.783966531392164</v>
      </c>
      <c r="G151" s="184">
        <f t="shared" si="46"/>
        <v>6.3351359569322954</v>
      </c>
      <c r="H151" s="184">
        <f t="shared" si="46"/>
        <v>15.448830574459869</v>
      </c>
      <c r="I151" s="184">
        <f t="shared" si="46"/>
        <v>8.7010215619197311</v>
      </c>
      <c r="J151" s="184">
        <f t="shared" si="46"/>
        <v>2.5720690753013407</v>
      </c>
      <c r="K151" s="184">
        <f t="shared" si="46"/>
        <v>6.1289524866183909</v>
      </c>
      <c r="L151" s="184">
        <f t="shared" si="46"/>
        <v>2.510342046926715</v>
      </c>
      <c r="M151" s="184">
        <f t="shared" si="46"/>
        <v>0.94495904341442094</v>
      </c>
      <c r="N151" s="184">
        <f t="shared" si="46"/>
        <v>1.5653830035122944</v>
      </c>
      <c r="O151" s="246">
        <f t="shared" si="46"/>
        <v>62.961977613665262</v>
      </c>
    </row>
    <row r="153" spans="1:15">
      <c r="A153" s="402" t="s">
        <v>375</v>
      </c>
      <c r="B153" s="402"/>
      <c r="C153" s="402"/>
      <c r="D153" s="402"/>
      <c r="E153" s="402"/>
      <c r="F153" s="402"/>
      <c r="G153" s="402"/>
      <c r="H153" s="402"/>
      <c r="I153" s="402"/>
      <c r="J153" s="402"/>
      <c r="K153" s="402"/>
      <c r="L153" s="402"/>
      <c r="M153" s="402"/>
      <c r="N153" s="402"/>
      <c r="O153" s="402"/>
    </row>
    <row r="154" spans="1:15">
      <c r="A154" s="307"/>
      <c r="C154" s="307"/>
      <c r="D154" s="307"/>
      <c r="E154" s="307"/>
      <c r="F154" s="307"/>
      <c r="G154" s="307"/>
      <c r="H154" s="307"/>
      <c r="I154" s="307"/>
      <c r="J154" s="307"/>
      <c r="K154" s="307"/>
      <c r="L154" s="307"/>
      <c r="M154" s="307"/>
      <c r="N154" s="307"/>
      <c r="O154" s="307"/>
    </row>
    <row r="155" spans="1:15" ht="12.75" thickBot="1">
      <c r="A155" s="403" t="s">
        <v>92</v>
      </c>
      <c r="B155" s="403"/>
      <c r="C155" s="403"/>
    </row>
    <row r="156" spans="1:15">
      <c r="A156" s="395" t="s">
        <v>93</v>
      </c>
      <c r="B156" s="397" t="s">
        <v>94</v>
      </c>
      <c r="C156" s="399" t="s">
        <v>95</v>
      </c>
      <c r="D156" s="399"/>
      <c r="E156" s="399"/>
      <c r="F156" s="399" t="s">
        <v>96</v>
      </c>
      <c r="G156" s="399"/>
      <c r="H156" s="399"/>
      <c r="I156" s="399" t="s">
        <v>97</v>
      </c>
      <c r="J156" s="399"/>
      <c r="K156" s="399"/>
      <c r="L156" s="399" t="s">
        <v>98</v>
      </c>
      <c r="M156" s="399"/>
      <c r="N156" s="399"/>
      <c r="O156" s="400" t="s">
        <v>300</v>
      </c>
    </row>
    <row r="157" spans="1:15">
      <c r="A157" s="396"/>
      <c r="B157" s="398"/>
      <c r="C157" s="328" t="s">
        <v>43</v>
      </c>
      <c r="D157" s="245" t="s">
        <v>301</v>
      </c>
      <c r="E157" s="245" t="s">
        <v>302</v>
      </c>
      <c r="F157" s="328" t="s">
        <v>43</v>
      </c>
      <c r="G157" s="245" t="s">
        <v>301</v>
      </c>
      <c r="H157" s="245" t="s">
        <v>302</v>
      </c>
      <c r="I157" s="328" t="s">
        <v>43</v>
      </c>
      <c r="J157" s="245" t="s">
        <v>301</v>
      </c>
      <c r="K157" s="245" t="s">
        <v>302</v>
      </c>
      <c r="L157" s="328" t="s">
        <v>43</v>
      </c>
      <c r="M157" s="245" t="s">
        <v>301</v>
      </c>
      <c r="N157" s="245" t="s">
        <v>302</v>
      </c>
      <c r="O157" s="401"/>
    </row>
    <row r="158" spans="1:15">
      <c r="A158" s="240">
        <v>4</v>
      </c>
      <c r="B158" s="329">
        <v>21</v>
      </c>
      <c r="C158" s="330">
        <v>94</v>
      </c>
      <c r="D158" s="331">
        <v>25</v>
      </c>
      <c r="E158" s="332">
        <v>69</v>
      </c>
      <c r="F158" s="330">
        <v>457</v>
      </c>
      <c r="G158" s="331">
        <v>137</v>
      </c>
      <c r="H158" s="332">
        <v>320</v>
      </c>
      <c r="I158" s="330">
        <v>196</v>
      </c>
      <c r="J158" s="331">
        <v>57</v>
      </c>
      <c r="K158" s="332">
        <v>139</v>
      </c>
      <c r="L158" s="330">
        <v>43</v>
      </c>
      <c r="M158" s="331">
        <v>22</v>
      </c>
      <c r="N158" s="330">
        <v>21</v>
      </c>
      <c r="O158" s="333">
        <v>1173</v>
      </c>
    </row>
    <row r="159" spans="1:15">
      <c r="A159" s="242">
        <v>5</v>
      </c>
      <c r="B159" s="334">
        <v>18</v>
      </c>
      <c r="C159" s="335">
        <v>81</v>
      </c>
      <c r="D159" s="336">
        <v>25</v>
      </c>
      <c r="E159" s="337">
        <v>56</v>
      </c>
      <c r="F159" s="335">
        <v>342</v>
      </c>
      <c r="G159" s="336">
        <v>102</v>
      </c>
      <c r="H159" s="337">
        <v>240</v>
      </c>
      <c r="I159" s="335">
        <v>129</v>
      </c>
      <c r="J159" s="336">
        <v>43</v>
      </c>
      <c r="K159" s="337">
        <v>86</v>
      </c>
      <c r="L159" s="335">
        <v>52</v>
      </c>
      <c r="M159" s="336">
        <v>17</v>
      </c>
      <c r="N159" s="335">
        <v>35</v>
      </c>
      <c r="O159" s="338">
        <v>879</v>
      </c>
    </row>
    <row r="160" spans="1:15">
      <c r="A160" s="242">
        <v>6</v>
      </c>
      <c r="B160" s="334">
        <v>22</v>
      </c>
      <c r="C160" s="335">
        <v>87</v>
      </c>
      <c r="D160" s="336">
        <v>30</v>
      </c>
      <c r="E160" s="337">
        <v>57</v>
      </c>
      <c r="F160" s="335">
        <v>494</v>
      </c>
      <c r="G160" s="336">
        <v>148</v>
      </c>
      <c r="H160" s="337">
        <v>346</v>
      </c>
      <c r="I160" s="335">
        <v>183</v>
      </c>
      <c r="J160" s="336">
        <v>61</v>
      </c>
      <c r="K160" s="337">
        <v>122</v>
      </c>
      <c r="L160" s="335">
        <v>49</v>
      </c>
      <c r="M160" s="336">
        <v>18</v>
      </c>
      <c r="N160" s="335">
        <v>31</v>
      </c>
      <c r="O160" s="338">
        <v>1196</v>
      </c>
    </row>
    <row r="161" spans="1:15">
      <c r="A161" s="242">
        <v>7</v>
      </c>
      <c r="B161" s="334">
        <v>20</v>
      </c>
      <c r="C161" s="335">
        <v>75</v>
      </c>
      <c r="D161" s="336">
        <v>19</v>
      </c>
      <c r="E161" s="337">
        <v>56</v>
      </c>
      <c r="F161" s="335">
        <v>432</v>
      </c>
      <c r="G161" s="336">
        <v>127</v>
      </c>
      <c r="H161" s="337">
        <v>305</v>
      </c>
      <c r="I161" s="335">
        <v>136</v>
      </c>
      <c r="J161" s="336">
        <v>33</v>
      </c>
      <c r="K161" s="337">
        <v>103</v>
      </c>
      <c r="L161" s="335">
        <v>46</v>
      </c>
      <c r="M161" s="336">
        <v>15</v>
      </c>
      <c r="N161" s="335">
        <v>31</v>
      </c>
      <c r="O161" s="338">
        <v>916</v>
      </c>
    </row>
    <row r="162" spans="1:15">
      <c r="A162" s="242">
        <v>8</v>
      </c>
      <c r="B162" s="334">
        <v>21</v>
      </c>
      <c r="C162" s="335">
        <v>88</v>
      </c>
      <c r="D162" s="336">
        <v>16</v>
      </c>
      <c r="E162" s="337">
        <v>72</v>
      </c>
      <c r="F162" s="335">
        <v>506</v>
      </c>
      <c r="G162" s="336">
        <v>134</v>
      </c>
      <c r="H162" s="337">
        <v>372</v>
      </c>
      <c r="I162" s="335">
        <v>162</v>
      </c>
      <c r="J162" s="336">
        <v>43</v>
      </c>
      <c r="K162" s="337">
        <v>119</v>
      </c>
      <c r="L162" s="335">
        <v>28</v>
      </c>
      <c r="M162" s="336">
        <v>9</v>
      </c>
      <c r="N162" s="335">
        <v>19</v>
      </c>
      <c r="O162" s="338">
        <v>922</v>
      </c>
    </row>
    <row r="163" spans="1:15">
      <c r="A163" s="242">
        <v>9</v>
      </c>
      <c r="B163" s="334">
        <v>20</v>
      </c>
      <c r="C163" s="335">
        <v>72</v>
      </c>
      <c r="D163" s="336">
        <v>16</v>
      </c>
      <c r="E163" s="337">
        <v>56</v>
      </c>
      <c r="F163" s="335">
        <v>481</v>
      </c>
      <c r="G163" s="336">
        <v>128</v>
      </c>
      <c r="H163" s="337">
        <v>353</v>
      </c>
      <c r="I163" s="335">
        <v>178</v>
      </c>
      <c r="J163" s="336">
        <v>49</v>
      </c>
      <c r="K163" s="337">
        <v>129</v>
      </c>
      <c r="L163" s="335">
        <v>47</v>
      </c>
      <c r="M163" s="336">
        <v>19</v>
      </c>
      <c r="N163" s="335">
        <v>28</v>
      </c>
      <c r="O163" s="338">
        <v>981</v>
      </c>
    </row>
    <row r="164" spans="1:15">
      <c r="A164" s="242">
        <v>10</v>
      </c>
      <c r="B164" s="334">
        <v>21</v>
      </c>
      <c r="C164" s="335">
        <v>87</v>
      </c>
      <c r="D164" s="336">
        <v>18</v>
      </c>
      <c r="E164" s="337">
        <v>69</v>
      </c>
      <c r="F164" s="335">
        <v>494</v>
      </c>
      <c r="G164" s="336">
        <v>108</v>
      </c>
      <c r="H164" s="337">
        <v>386</v>
      </c>
      <c r="I164" s="335">
        <v>190</v>
      </c>
      <c r="J164" s="336">
        <v>46</v>
      </c>
      <c r="K164" s="337">
        <v>144</v>
      </c>
      <c r="L164" s="335">
        <v>53</v>
      </c>
      <c r="M164" s="336">
        <v>18</v>
      </c>
      <c r="N164" s="335">
        <v>35</v>
      </c>
      <c r="O164" s="338">
        <v>969</v>
      </c>
    </row>
    <row r="165" spans="1:15">
      <c r="A165" s="242">
        <v>11</v>
      </c>
      <c r="B165" s="334">
        <v>20</v>
      </c>
      <c r="C165" s="335">
        <v>73</v>
      </c>
      <c r="D165" s="336">
        <v>16</v>
      </c>
      <c r="E165" s="337">
        <v>57</v>
      </c>
      <c r="F165" s="335">
        <v>479</v>
      </c>
      <c r="G165" s="336">
        <v>99</v>
      </c>
      <c r="H165" s="337">
        <v>380</v>
      </c>
      <c r="I165" s="335">
        <v>158</v>
      </c>
      <c r="J165" s="336">
        <v>42</v>
      </c>
      <c r="K165" s="337">
        <v>116</v>
      </c>
      <c r="L165" s="335">
        <v>54</v>
      </c>
      <c r="M165" s="336">
        <v>21</v>
      </c>
      <c r="N165" s="335">
        <v>33</v>
      </c>
      <c r="O165" s="338">
        <v>877</v>
      </c>
    </row>
    <row r="166" spans="1:15">
      <c r="A166" s="242">
        <v>12</v>
      </c>
      <c r="B166" s="334">
        <v>20</v>
      </c>
      <c r="C166" s="335">
        <v>76</v>
      </c>
      <c r="D166" s="336">
        <v>23</v>
      </c>
      <c r="E166" s="337">
        <v>53</v>
      </c>
      <c r="F166" s="335">
        <v>414</v>
      </c>
      <c r="G166" s="336">
        <v>111</v>
      </c>
      <c r="H166" s="337">
        <v>303</v>
      </c>
      <c r="I166" s="335">
        <v>132</v>
      </c>
      <c r="J166" s="336">
        <v>32</v>
      </c>
      <c r="K166" s="337">
        <v>100</v>
      </c>
      <c r="L166" s="335">
        <v>42</v>
      </c>
      <c r="M166" s="336">
        <v>16</v>
      </c>
      <c r="N166" s="335">
        <v>26</v>
      </c>
      <c r="O166" s="338">
        <v>774</v>
      </c>
    </row>
    <row r="167" spans="1:15">
      <c r="A167" s="242">
        <v>1</v>
      </c>
      <c r="B167" s="334">
        <v>19</v>
      </c>
      <c r="C167" s="335">
        <v>115</v>
      </c>
      <c r="D167" s="336">
        <v>26</v>
      </c>
      <c r="E167" s="337">
        <v>89</v>
      </c>
      <c r="F167" s="335">
        <v>441</v>
      </c>
      <c r="G167" s="336">
        <v>99</v>
      </c>
      <c r="H167" s="337">
        <v>342</v>
      </c>
      <c r="I167" s="335">
        <v>178</v>
      </c>
      <c r="J167" s="336">
        <v>38</v>
      </c>
      <c r="K167" s="337">
        <v>140</v>
      </c>
      <c r="L167" s="335">
        <v>43</v>
      </c>
      <c r="M167" s="336">
        <v>15</v>
      </c>
      <c r="N167" s="335">
        <v>28</v>
      </c>
      <c r="O167" s="338">
        <v>822</v>
      </c>
    </row>
    <row r="168" spans="1:15">
      <c r="A168" s="242">
        <v>2</v>
      </c>
      <c r="B168" s="334">
        <v>18</v>
      </c>
      <c r="C168" s="335">
        <v>123</v>
      </c>
      <c r="D168" s="336">
        <v>30</v>
      </c>
      <c r="E168" s="337">
        <v>93</v>
      </c>
      <c r="F168" s="335">
        <v>511</v>
      </c>
      <c r="G168" s="336">
        <v>126</v>
      </c>
      <c r="H168" s="337">
        <v>385</v>
      </c>
      <c r="I168" s="335">
        <v>230</v>
      </c>
      <c r="J168" s="336">
        <v>71</v>
      </c>
      <c r="K168" s="337">
        <v>159</v>
      </c>
      <c r="L168" s="335">
        <v>55</v>
      </c>
      <c r="M168" s="336">
        <v>16</v>
      </c>
      <c r="N168" s="335">
        <v>39</v>
      </c>
      <c r="O168" s="338">
        <v>910</v>
      </c>
    </row>
    <row r="169" spans="1:15">
      <c r="A169" s="310">
        <v>3</v>
      </c>
      <c r="B169" s="339">
        <v>22</v>
      </c>
      <c r="C169" s="340">
        <v>91</v>
      </c>
      <c r="D169" s="341">
        <v>28</v>
      </c>
      <c r="E169" s="342">
        <v>63</v>
      </c>
      <c r="F169" s="340">
        <v>531</v>
      </c>
      <c r="G169" s="341">
        <v>122</v>
      </c>
      <c r="H169" s="342">
        <v>409</v>
      </c>
      <c r="I169" s="340">
        <v>225</v>
      </c>
      <c r="J169" s="341">
        <v>77</v>
      </c>
      <c r="K169" s="342">
        <v>148</v>
      </c>
      <c r="L169" s="340">
        <v>75</v>
      </c>
      <c r="M169" s="341">
        <v>35</v>
      </c>
      <c r="N169" s="340">
        <v>40</v>
      </c>
      <c r="O169" s="343">
        <v>973</v>
      </c>
    </row>
    <row r="170" spans="1:15">
      <c r="A170" s="308" t="s">
        <v>43</v>
      </c>
      <c r="B170" s="340">
        <f>SUM(B158:B169)</f>
        <v>242</v>
      </c>
      <c r="C170" s="340">
        <f>SUM(C158:C169)</f>
        <v>1062</v>
      </c>
      <c r="D170" s="340">
        <f t="shared" ref="D170:O170" si="47">SUM(D158:D169)</f>
        <v>272</v>
      </c>
      <c r="E170" s="340">
        <f t="shared" si="47"/>
        <v>790</v>
      </c>
      <c r="F170" s="340">
        <f t="shared" si="47"/>
        <v>5582</v>
      </c>
      <c r="G170" s="340">
        <f t="shared" si="47"/>
        <v>1441</v>
      </c>
      <c r="H170" s="340">
        <f t="shared" si="47"/>
        <v>4141</v>
      </c>
      <c r="I170" s="340">
        <f t="shared" si="47"/>
        <v>2097</v>
      </c>
      <c r="J170" s="340">
        <f t="shared" si="47"/>
        <v>592</v>
      </c>
      <c r="K170" s="340">
        <f t="shared" si="47"/>
        <v>1505</v>
      </c>
      <c r="L170" s="340">
        <f t="shared" si="47"/>
        <v>587</v>
      </c>
      <c r="M170" s="340">
        <f t="shared" si="47"/>
        <v>221</v>
      </c>
      <c r="N170" s="340">
        <f t="shared" si="47"/>
        <v>366</v>
      </c>
      <c r="O170" s="340">
        <f t="shared" si="47"/>
        <v>11392</v>
      </c>
    </row>
    <row r="171" spans="1:15" ht="12.75" thickBot="1">
      <c r="A171" s="392" t="s">
        <v>101</v>
      </c>
      <c r="B171" s="393"/>
      <c r="C171" s="255">
        <f>(C170-C133)/C133</f>
        <v>7.5901328273244783E-3</v>
      </c>
      <c r="D171" s="255">
        <f t="shared" ref="D171:O171" si="48">(D170-D133)/D133</f>
        <v>-5.8823529411764705E-2</v>
      </c>
      <c r="E171" s="255">
        <f t="shared" si="48"/>
        <v>3.2679738562091505E-2</v>
      </c>
      <c r="F171" s="255">
        <f t="shared" si="48"/>
        <v>6.567392134402443E-2</v>
      </c>
      <c r="G171" s="255">
        <f t="shared" si="48"/>
        <v>-5.5081967213114758E-2</v>
      </c>
      <c r="H171" s="255">
        <f t="shared" si="48"/>
        <v>0.11527067061675195</v>
      </c>
      <c r="I171" s="255">
        <f t="shared" si="48"/>
        <v>3.3492822966507177E-3</v>
      </c>
      <c r="J171" s="255">
        <f t="shared" si="48"/>
        <v>-4.361873990306947E-2</v>
      </c>
      <c r="K171" s="255">
        <f t="shared" si="48"/>
        <v>2.3113528212100613E-2</v>
      </c>
      <c r="L171" s="255">
        <f t="shared" si="48"/>
        <v>-3.6124794745484398E-2</v>
      </c>
      <c r="M171" s="255">
        <f t="shared" si="48"/>
        <v>-4.3290043290043288E-2</v>
      </c>
      <c r="N171" s="255">
        <f t="shared" si="48"/>
        <v>-3.1746031746031744E-2</v>
      </c>
      <c r="O171" s="255">
        <f t="shared" si="48"/>
        <v>-0.24884610312541211</v>
      </c>
    </row>
    <row r="172" spans="1:15">
      <c r="A172" s="258"/>
      <c r="B172" s="258"/>
      <c r="C172" s="259"/>
      <c r="D172" s="259"/>
      <c r="E172" s="259"/>
      <c r="F172" s="259"/>
      <c r="G172" s="259"/>
      <c r="H172" s="259"/>
      <c r="I172" s="259"/>
      <c r="J172" s="259"/>
      <c r="K172" s="259"/>
      <c r="L172" s="259"/>
      <c r="M172" s="259"/>
      <c r="N172" s="259"/>
      <c r="O172" s="259"/>
    </row>
    <row r="173" spans="1:15" ht="12.75" thickBot="1">
      <c r="A173" s="394" t="s">
        <v>99</v>
      </c>
      <c r="B173" s="394"/>
      <c r="C173" s="394"/>
      <c r="D173" s="394"/>
      <c r="E173" s="394"/>
    </row>
    <row r="174" spans="1:15">
      <c r="A174" s="395" t="s">
        <v>93</v>
      </c>
      <c r="B174" s="397" t="s">
        <v>94</v>
      </c>
      <c r="C174" s="399" t="s">
        <v>95</v>
      </c>
      <c r="D174" s="399"/>
      <c r="E174" s="399"/>
      <c r="F174" s="399" t="s">
        <v>96</v>
      </c>
      <c r="G174" s="399"/>
      <c r="H174" s="399"/>
      <c r="I174" s="399" t="s">
        <v>97</v>
      </c>
      <c r="J174" s="399"/>
      <c r="K174" s="399"/>
      <c r="L174" s="399" t="s">
        <v>98</v>
      </c>
      <c r="M174" s="399"/>
      <c r="N174" s="399"/>
      <c r="O174" s="400" t="s">
        <v>300</v>
      </c>
    </row>
    <row r="175" spans="1:15">
      <c r="A175" s="396"/>
      <c r="B175" s="398"/>
      <c r="C175" s="245" t="s">
        <v>43</v>
      </c>
      <c r="D175" s="245" t="s">
        <v>301</v>
      </c>
      <c r="E175" s="245" t="s">
        <v>302</v>
      </c>
      <c r="F175" s="245" t="s">
        <v>43</v>
      </c>
      <c r="G175" s="245" t="s">
        <v>301</v>
      </c>
      <c r="H175" s="245" t="s">
        <v>302</v>
      </c>
      <c r="I175" s="245" t="s">
        <v>43</v>
      </c>
      <c r="J175" s="245" t="s">
        <v>301</v>
      </c>
      <c r="K175" s="245" t="s">
        <v>302</v>
      </c>
      <c r="L175" s="245" t="s">
        <v>43</v>
      </c>
      <c r="M175" s="245" t="s">
        <v>301</v>
      </c>
      <c r="N175" s="245" t="s">
        <v>302</v>
      </c>
      <c r="O175" s="401"/>
    </row>
    <row r="176" spans="1:15">
      <c r="A176" s="240">
        <v>4</v>
      </c>
      <c r="B176" s="241">
        <f t="shared" ref="B176:B187" si="49">B158</f>
        <v>21</v>
      </c>
      <c r="C176" s="185">
        <f>C158/B176</f>
        <v>4.4761904761904763</v>
      </c>
      <c r="D176" s="185">
        <f>D158/B176</f>
        <v>1.1904761904761905</v>
      </c>
      <c r="E176" s="185">
        <f>E158/B176</f>
        <v>3.2857142857142856</v>
      </c>
      <c r="F176" s="185">
        <f>F158/$B176</f>
        <v>21.761904761904763</v>
      </c>
      <c r="G176" s="185">
        <f>G158/$B176</f>
        <v>6.5238095238095237</v>
      </c>
      <c r="H176" s="185">
        <f t="shared" ref="H176:M176" si="50">H158/$B176</f>
        <v>15.238095238095237</v>
      </c>
      <c r="I176" s="185">
        <f t="shared" si="50"/>
        <v>9.3333333333333339</v>
      </c>
      <c r="J176" s="185">
        <f t="shared" si="50"/>
        <v>2.7142857142857144</v>
      </c>
      <c r="K176" s="185">
        <f t="shared" si="50"/>
        <v>6.6190476190476186</v>
      </c>
      <c r="L176" s="185">
        <f t="shared" si="50"/>
        <v>2.0476190476190474</v>
      </c>
      <c r="M176" s="185">
        <f t="shared" si="50"/>
        <v>1.0476190476190477</v>
      </c>
      <c r="N176" s="185">
        <f>N158/$B176</f>
        <v>1</v>
      </c>
      <c r="O176" s="186">
        <f>O158/B176</f>
        <v>55.857142857142854</v>
      </c>
    </row>
    <row r="177" spans="1:15">
      <c r="A177" s="242">
        <v>5</v>
      </c>
      <c r="B177" s="243">
        <f t="shared" si="49"/>
        <v>18</v>
      </c>
      <c r="C177" s="252">
        <f t="shared" ref="C177:C187" si="51">C159/B177</f>
        <v>4.5</v>
      </c>
      <c r="D177" s="252">
        <f t="shared" ref="D177:D179" si="52">D159/B177</f>
        <v>1.3888888888888888</v>
      </c>
      <c r="E177" s="252">
        <f t="shared" ref="E177:E187" si="53">E159/B177</f>
        <v>3.1111111111111112</v>
      </c>
      <c r="F177" s="252">
        <f t="shared" ref="F177:N185" si="54">F159/$B177</f>
        <v>19</v>
      </c>
      <c r="G177" s="252">
        <f t="shared" si="54"/>
        <v>5.666666666666667</v>
      </c>
      <c r="H177" s="252">
        <f t="shared" si="54"/>
        <v>13.333333333333334</v>
      </c>
      <c r="I177" s="252">
        <f t="shared" si="54"/>
        <v>7.166666666666667</v>
      </c>
      <c r="J177" s="252">
        <f t="shared" si="54"/>
        <v>2.3888888888888888</v>
      </c>
      <c r="K177" s="252">
        <f t="shared" si="54"/>
        <v>4.7777777777777777</v>
      </c>
      <c r="L177" s="252">
        <f t="shared" si="54"/>
        <v>2.8888888888888888</v>
      </c>
      <c r="M177" s="252">
        <f t="shared" si="54"/>
        <v>0.94444444444444442</v>
      </c>
      <c r="N177" s="252">
        <f t="shared" si="54"/>
        <v>1.9444444444444444</v>
      </c>
      <c r="O177" s="253">
        <f t="shared" ref="O177:O187" si="55">O159/B177</f>
        <v>48.833333333333336</v>
      </c>
    </row>
    <row r="178" spans="1:15">
      <c r="A178" s="242">
        <v>6</v>
      </c>
      <c r="B178" s="243">
        <f t="shared" si="49"/>
        <v>22</v>
      </c>
      <c r="C178" s="252">
        <f t="shared" si="51"/>
        <v>3.9545454545454546</v>
      </c>
      <c r="D178" s="252">
        <f t="shared" si="52"/>
        <v>1.3636363636363635</v>
      </c>
      <c r="E178" s="252">
        <f t="shared" si="53"/>
        <v>2.5909090909090908</v>
      </c>
      <c r="F178" s="252">
        <f t="shared" si="54"/>
        <v>22.454545454545453</v>
      </c>
      <c r="G178" s="252">
        <f t="shared" si="54"/>
        <v>6.7272727272727275</v>
      </c>
      <c r="H178" s="252">
        <f t="shared" si="54"/>
        <v>15.727272727272727</v>
      </c>
      <c r="I178" s="252">
        <f t="shared" si="54"/>
        <v>8.3181818181818183</v>
      </c>
      <c r="J178" s="252">
        <f t="shared" si="54"/>
        <v>2.7727272727272729</v>
      </c>
      <c r="K178" s="252">
        <f t="shared" si="54"/>
        <v>5.5454545454545459</v>
      </c>
      <c r="L178" s="252">
        <f t="shared" si="54"/>
        <v>2.2272727272727271</v>
      </c>
      <c r="M178" s="252">
        <f t="shared" si="54"/>
        <v>0.81818181818181823</v>
      </c>
      <c r="N178" s="252">
        <f t="shared" si="54"/>
        <v>1.4090909090909092</v>
      </c>
      <c r="O178" s="253">
        <f t="shared" si="55"/>
        <v>54.363636363636367</v>
      </c>
    </row>
    <row r="179" spans="1:15">
      <c r="A179" s="242">
        <v>7</v>
      </c>
      <c r="B179" s="243">
        <f t="shared" si="49"/>
        <v>20</v>
      </c>
      <c r="C179" s="252">
        <f t="shared" si="51"/>
        <v>3.75</v>
      </c>
      <c r="D179" s="252">
        <f t="shared" si="52"/>
        <v>0.95</v>
      </c>
      <c r="E179" s="252">
        <f t="shared" si="53"/>
        <v>2.8</v>
      </c>
      <c r="F179" s="252">
        <f t="shared" si="54"/>
        <v>21.6</v>
      </c>
      <c r="G179" s="252">
        <f t="shared" si="54"/>
        <v>6.35</v>
      </c>
      <c r="H179" s="252">
        <f t="shared" si="54"/>
        <v>15.25</v>
      </c>
      <c r="I179" s="252">
        <f t="shared" si="54"/>
        <v>6.8</v>
      </c>
      <c r="J179" s="252">
        <f t="shared" si="54"/>
        <v>1.65</v>
      </c>
      <c r="K179" s="252">
        <f t="shared" si="54"/>
        <v>5.15</v>
      </c>
      <c r="L179" s="252">
        <f t="shared" si="54"/>
        <v>2.2999999999999998</v>
      </c>
      <c r="M179" s="252">
        <f t="shared" si="54"/>
        <v>0.75</v>
      </c>
      <c r="N179" s="252">
        <f>N161/$B179</f>
        <v>1.55</v>
      </c>
      <c r="O179" s="253">
        <f t="shared" si="55"/>
        <v>45.8</v>
      </c>
    </row>
    <row r="180" spans="1:15">
      <c r="A180" s="242">
        <v>8</v>
      </c>
      <c r="B180" s="243">
        <f t="shared" si="49"/>
        <v>21</v>
      </c>
      <c r="C180" s="252">
        <f t="shared" si="51"/>
        <v>4.1904761904761907</v>
      </c>
      <c r="D180" s="252">
        <f>D162/B180</f>
        <v>0.76190476190476186</v>
      </c>
      <c r="E180" s="252">
        <f t="shared" si="53"/>
        <v>3.4285714285714284</v>
      </c>
      <c r="F180" s="252">
        <f t="shared" si="54"/>
        <v>24.095238095238095</v>
      </c>
      <c r="G180" s="252">
        <f t="shared" si="54"/>
        <v>6.3809523809523814</v>
      </c>
      <c r="H180" s="252">
        <f t="shared" si="54"/>
        <v>17.714285714285715</v>
      </c>
      <c r="I180" s="252">
        <f t="shared" si="54"/>
        <v>7.7142857142857144</v>
      </c>
      <c r="J180" s="252">
        <f t="shared" si="54"/>
        <v>2.0476190476190474</v>
      </c>
      <c r="K180" s="252">
        <f t="shared" si="54"/>
        <v>5.666666666666667</v>
      </c>
      <c r="L180" s="252">
        <f t="shared" si="54"/>
        <v>1.3333333333333333</v>
      </c>
      <c r="M180" s="252">
        <f t="shared" si="54"/>
        <v>0.42857142857142855</v>
      </c>
      <c r="N180" s="252">
        <f t="shared" si="54"/>
        <v>0.90476190476190477</v>
      </c>
      <c r="O180" s="253">
        <f t="shared" si="55"/>
        <v>43.904761904761905</v>
      </c>
    </row>
    <row r="181" spans="1:15">
      <c r="A181" s="242">
        <v>9</v>
      </c>
      <c r="B181" s="243">
        <f t="shared" si="49"/>
        <v>20</v>
      </c>
      <c r="C181" s="252">
        <f t="shared" si="51"/>
        <v>3.6</v>
      </c>
      <c r="D181" s="252">
        <f t="shared" ref="D181:D187" si="56">D163/B181</f>
        <v>0.8</v>
      </c>
      <c r="E181" s="252">
        <f t="shared" si="53"/>
        <v>2.8</v>
      </c>
      <c r="F181" s="252">
        <f t="shared" si="54"/>
        <v>24.05</v>
      </c>
      <c r="G181" s="252">
        <f t="shared" si="54"/>
        <v>6.4</v>
      </c>
      <c r="H181" s="252">
        <f t="shared" si="54"/>
        <v>17.649999999999999</v>
      </c>
      <c r="I181" s="252">
        <f t="shared" si="54"/>
        <v>8.9</v>
      </c>
      <c r="J181" s="252">
        <f t="shared" si="54"/>
        <v>2.4500000000000002</v>
      </c>
      <c r="K181" s="252">
        <f>K163/$B181</f>
        <v>6.45</v>
      </c>
      <c r="L181" s="252">
        <f t="shared" si="54"/>
        <v>2.35</v>
      </c>
      <c r="M181" s="252">
        <f t="shared" si="54"/>
        <v>0.95</v>
      </c>
      <c r="N181" s="252">
        <f>N163/$B181</f>
        <v>1.4</v>
      </c>
      <c r="O181" s="253">
        <f t="shared" si="55"/>
        <v>49.05</v>
      </c>
    </row>
    <row r="182" spans="1:15">
      <c r="A182" s="242">
        <v>10</v>
      </c>
      <c r="B182" s="243">
        <f t="shared" si="49"/>
        <v>21</v>
      </c>
      <c r="C182" s="252">
        <f t="shared" si="51"/>
        <v>4.1428571428571432</v>
      </c>
      <c r="D182" s="252">
        <f t="shared" si="56"/>
        <v>0.8571428571428571</v>
      </c>
      <c r="E182" s="252">
        <f t="shared" si="53"/>
        <v>3.2857142857142856</v>
      </c>
      <c r="F182" s="252">
        <f t="shared" si="54"/>
        <v>23.523809523809526</v>
      </c>
      <c r="G182" s="252">
        <f t="shared" si="54"/>
        <v>5.1428571428571432</v>
      </c>
      <c r="H182" s="252">
        <f t="shared" si="54"/>
        <v>18.38095238095238</v>
      </c>
      <c r="I182" s="252">
        <f t="shared" si="54"/>
        <v>9.0476190476190474</v>
      </c>
      <c r="J182" s="252">
        <f>J164/$B182</f>
        <v>2.1904761904761907</v>
      </c>
      <c r="K182" s="252">
        <f t="shared" ref="K182:N182" si="57">K164/$B182</f>
        <v>6.8571428571428568</v>
      </c>
      <c r="L182" s="252">
        <f t="shared" si="57"/>
        <v>2.5238095238095237</v>
      </c>
      <c r="M182" s="252">
        <f t="shared" si="57"/>
        <v>0.8571428571428571</v>
      </c>
      <c r="N182" s="252">
        <f t="shared" si="57"/>
        <v>1.6666666666666667</v>
      </c>
      <c r="O182" s="253">
        <f t="shared" si="55"/>
        <v>46.142857142857146</v>
      </c>
    </row>
    <row r="183" spans="1:15">
      <c r="A183" s="242">
        <v>11</v>
      </c>
      <c r="B183" s="243">
        <f t="shared" si="49"/>
        <v>20</v>
      </c>
      <c r="C183" s="252">
        <f t="shared" si="51"/>
        <v>3.65</v>
      </c>
      <c r="D183" s="252">
        <f t="shared" si="56"/>
        <v>0.8</v>
      </c>
      <c r="E183" s="252">
        <f t="shared" si="53"/>
        <v>2.85</v>
      </c>
      <c r="F183" s="252">
        <f t="shared" si="54"/>
        <v>23.95</v>
      </c>
      <c r="G183" s="252">
        <f t="shared" si="54"/>
        <v>4.95</v>
      </c>
      <c r="H183" s="252">
        <f t="shared" si="54"/>
        <v>19</v>
      </c>
      <c r="I183" s="252">
        <f t="shared" si="54"/>
        <v>7.9</v>
      </c>
      <c r="J183" s="252">
        <f t="shared" si="54"/>
        <v>2.1</v>
      </c>
      <c r="K183" s="252">
        <f t="shared" si="54"/>
        <v>5.8</v>
      </c>
      <c r="L183" s="252">
        <f t="shared" si="54"/>
        <v>2.7</v>
      </c>
      <c r="M183" s="252">
        <f t="shared" si="54"/>
        <v>1.05</v>
      </c>
      <c r="N183" s="252">
        <f t="shared" si="54"/>
        <v>1.65</v>
      </c>
      <c r="O183" s="253">
        <f t="shared" si="55"/>
        <v>43.85</v>
      </c>
    </row>
    <row r="184" spans="1:15">
      <c r="A184" s="242">
        <v>12</v>
      </c>
      <c r="B184" s="243">
        <f t="shared" si="49"/>
        <v>20</v>
      </c>
      <c r="C184" s="252">
        <f t="shared" si="51"/>
        <v>3.8</v>
      </c>
      <c r="D184" s="252">
        <f t="shared" si="56"/>
        <v>1.1499999999999999</v>
      </c>
      <c r="E184" s="252">
        <f t="shared" si="53"/>
        <v>2.65</v>
      </c>
      <c r="F184" s="252">
        <f t="shared" si="54"/>
        <v>20.7</v>
      </c>
      <c r="G184" s="252">
        <f t="shared" si="54"/>
        <v>5.55</v>
      </c>
      <c r="H184" s="252">
        <f t="shared" si="54"/>
        <v>15.15</v>
      </c>
      <c r="I184" s="252">
        <f t="shared" si="54"/>
        <v>6.6</v>
      </c>
      <c r="J184" s="252">
        <f t="shared" si="54"/>
        <v>1.6</v>
      </c>
      <c r="K184" s="252">
        <f t="shared" si="54"/>
        <v>5</v>
      </c>
      <c r="L184" s="252">
        <f t="shared" si="54"/>
        <v>2.1</v>
      </c>
      <c r="M184" s="252">
        <f t="shared" si="54"/>
        <v>0.8</v>
      </c>
      <c r="N184" s="252">
        <f t="shared" si="54"/>
        <v>1.3</v>
      </c>
      <c r="O184" s="253">
        <f t="shared" si="55"/>
        <v>38.700000000000003</v>
      </c>
    </row>
    <row r="185" spans="1:15">
      <c r="A185" s="242">
        <v>1</v>
      </c>
      <c r="B185" s="243">
        <f t="shared" si="49"/>
        <v>19</v>
      </c>
      <c r="C185" s="252">
        <f t="shared" si="51"/>
        <v>6.0526315789473681</v>
      </c>
      <c r="D185" s="252">
        <f t="shared" si="56"/>
        <v>1.368421052631579</v>
      </c>
      <c r="E185" s="252">
        <f t="shared" si="53"/>
        <v>4.6842105263157894</v>
      </c>
      <c r="F185" s="252">
        <f>F167/$B185</f>
        <v>23.210526315789473</v>
      </c>
      <c r="G185" s="252">
        <f>G167/$B185</f>
        <v>5.2105263157894735</v>
      </c>
      <c r="H185" s="252">
        <f t="shared" si="54"/>
        <v>18</v>
      </c>
      <c r="I185" s="252">
        <f t="shared" si="54"/>
        <v>9.3684210526315788</v>
      </c>
      <c r="J185" s="252">
        <f>J167/$B185</f>
        <v>2</v>
      </c>
      <c r="K185" s="252">
        <f t="shared" si="54"/>
        <v>7.3684210526315788</v>
      </c>
      <c r="L185" s="252">
        <f t="shared" si="54"/>
        <v>2.263157894736842</v>
      </c>
      <c r="M185" s="252">
        <f t="shared" si="54"/>
        <v>0.78947368421052633</v>
      </c>
      <c r="N185" s="252">
        <f t="shared" si="54"/>
        <v>1.4736842105263157</v>
      </c>
      <c r="O185" s="253">
        <f t="shared" si="55"/>
        <v>43.263157894736842</v>
      </c>
    </row>
    <row r="186" spans="1:15">
      <c r="A186" s="242">
        <v>2</v>
      </c>
      <c r="B186" s="243">
        <f t="shared" si="49"/>
        <v>18</v>
      </c>
      <c r="C186" s="252">
        <f t="shared" si="51"/>
        <v>6.833333333333333</v>
      </c>
      <c r="D186" s="252">
        <f t="shared" si="56"/>
        <v>1.6666666666666667</v>
      </c>
      <c r="E186" s="252">
        <f t="shared" si="53"/>
        <v>5.166666666666667</v>
      </c>
      <c r="F186" s="252">
        <f t="shared" ref="F186:N187" si="58">F168/$B186</f>
        <v>28.388888888888889</v>
      </c>
      <c r="G186" s="252">
        <f t="shared" si="58"/>
        <v>7</v>
      </c>
      <c r="H186" s="252">
        <f t="shared" si="58"/>
        <v>21.388888888888889</v>
      </c>
      <c r="I186" s="252">
        <f t="shared" si="58"/>
        <v>12.777777777777779</v>
      </c>
      <c r="J186" s="252">
        <f t="shared" si="58"/>
        <v>3.9444444444444446</v>
      </c>
      <c r="K186" s="252">
        <f t="shared" si="58"/>
        <v>8.8333333333333339</v>
      </c>
      <c r="L186" s="252">
        <f t="shared" si="58"/>
        <v>3.0555555555555554</v>
      </c>
      <c r="M186" s="252">
        <f t="shared" si="58"/>
        <v>0.88888888888888884</v>
      </c>
      <c r="N186" s="252">
        <f t="shared" si="58"/>
        <v>2.1666666666666665</v>
      </c>
      <c r="O186" s="253">
        <f t="shared" si="55"/>
        <v>50.555555555555557</v>
      </c>
    </row>
    <row r="187" spans="1:15">
      <c r="A187" s="310">
        <v>3</v>
      </c>
      <c r="B187" s="244">
        <f t="shared" si="49"/>
        <v>22</v>
      </c>
      <c r="C187" s="257">
        <f t="shared" si="51"/>
        <v>4.1363636363636367</v>
      </c>
      <c r="D187" s="257">
        <f t="shared" si="56"/>
        <v>1.2727272727272727</v>
      </c>
      <c r="E187" s="257">
        <f t="shared" si="53"/>
        <v>2.8636363636363638</v>
      </c>
      <c r="F187" s="257">
        <f t="shared" si="58"/>
        <v>24.136363636363637</v>
      </c>
      <c r="G187" s="257">
        <f t="shared" si="58"/>
        <v>5.5454545454545459</v>
      </c>
      <c r="H187" s="257">
        <f t="shared" si="58"/>
        <v>18.59090909090909</v>
      </c>
      <c r="I187" s="257">
        <f t="shared" si="58"/>
        <v>10.227272727272727</v>
      </c>
      <c r="J187" s="257">
        <f t="shared" si="58"/>
        <v>3.5</v>
      </c>
      <c r="K187" s="257">
        <f t="shared" si="58"/>
        <v>6.7272727272727275</v>
      </c>
      <c r="L187" s="257">
        <f t="shared" si="58"/>
        <v>3.4090909090909092</v>
      </c>
      <c r="M187" s="257">
        <f t="shared" si="58"/>
        <v>1.5909090909090908</v>
      </c>
      <c r="N187" s="257">
        <f t="shared" si="58"/>
        <v>1.8181818181818181</v>
      </c>
      <c r="O187" s="260">
        <f t="shared" si="55"/>
        <v>44.227272727272727</v>
      </c>
    </row>
    <row r="188" spans="1:15" ht="12.75" thickBot="1">
      <c r="A188" s="239" t="s">
        <v>100</v>
      </c>
      <c r="B188" s="182">
        <f>AVERAGE(B176:B187)</f>
        <v>20.166666666666668</v>
      </c>
      <c r="C188" s="184">
        <f>AVERAGE(C176:C187)</f>
        <v>4.4238664843927999</v>
      </c>
      <c r="D188" s="184">
        <f t="shared" ref="D188:O188" si="59">AVERAGE(D176:D187)</f>
        <v>1.130822004506215</v>
      </c>
      <c r="E188" s="184">
        <f t="shared" si="59"/>
        <v>3.2930444798865852</v>
      </c>
      <c r="F188" s="184">
        <f t="shared" si="59"/>
        <v>23.072606389711652</v>
      </c>
      <c r="G188" s="184">
        <f t="shared" si="59"/>
        <v>5.9539616085668721</v>
      </c>
      <c r="H188" s="184">
        <f t="shared" si="59"/>
        <v>17.118644781144781</v>
      </c>
      <c r="I188" s="184">
        <f t="shared" si="59"/>
        <v>8.6794631781473868</v>
      </c>
      <c r="J188" s="184">
        <f t="shared" si="59"/>
        <v>2.446536796536797</v>
      </c>
      <c r="K188" s="184">
        <f t="shared" si="59"/>
        <v>6.232926381610592</v>
      </c>
      <c r="L188" s="184">
        <f t="shared" si="59"/>
        <v>2.4332273233589023</v>
      </c>
      <c r="M188" s="184">
        <f t="shared" si="59"/>
        <v>0.90960260499734191</v>
      </c>
      <c r="N188" s="184">
        <f t="shared" si="59"/>
        <v>1.5236247183615603</v>
      </c>
      <c r="O188" s="246">
        <f t="shared" si="59"/>
        <v>47.045643148274728</v>
      </c>
    </row>
    <row r="190" spans="1:15">
      <c r="A190" s="402" t="s">
        <v>383</v>
      </c>
      <c r="B190" s="402"/>
      <c r="C190" s="402"/>
      <c r="D190" s="402"/>
      <c r="E190" s="402"/>
      <c r="F190" s="402"/>
      <c r="G190" s="402"/>
      <c r="H190" s="402"/>
      <c r="I190" s="402"/>
      <c r="J190" s="402"/>
      <c r="K190" s="402"/>
      <c r="L190" s="402"/>
      <c r="M190" s="402"/>
      <c r="N190" s="402"/>
      <c r="O190" s="402"/>
    </row>
    <row r="191" spans="1:15">
      <c r="A191" s="307"/>
      <c r="C191" s="307"/>
      <c r="D191" s="307"/>
      <c r="E191" s="307"/>
      <c r="F191" s="307"/>
      <c r="G191" s="307"/>
      <c r="H191" s="307"/>
      <c r="I191" s="307"/>
      <c r="J191" s="307"/>
      <c r="K191" s="307"/>
      <c r="L191" s="307"/>
      <c r="M191" s="307"/>
      <c r="N191" s="307"/>
      <c r="O191" s="307"/>
    </row>
    <row r="192" spans="1:15" ht="12.75" thickBot="1">
      <c r="A192" s="403" t="s">
        <v>92</v>
      </c>
      <c r="B192" s="403"/>
      <c r="C192" s="403"/>
    </row>
    <row r="193" spans="1:15">
      <c r="A193" s="395" t="s">
        <v>93</v>
      </c>
      <c r="B193" s="397" t="s">
        <v>94</v>
      </c>
      <c r="C193" s="399" t="s">
        <v>95</v>
      </c>
      <c r="D193" s="399"/>
      <c r="E193" s="399"/>
      <c r="F193" s="399" t="s">
        <v>96</v>
      </c>
      <c r="G193" s="399"/>
      <c r="H193" s="399"/>
      <c r="I193" s="399" t="s">
        <v>97</v>
      </c>
      <c r="J193" s="399"/>
      <c r="K193" s="399"/>
      <c r="L193" s="399" t="s">
        <v>98</v>
      </c>
      <c r="M193" s="399"/>
      <c r="N193" s="399"/>
      <c r="O193" s="400" t="s">
        <v>300</v>
      </c>
    </row>
    <row r="194" spans="1:15">
      <c r="A194" s="396"/>
      <c r="B194" s="398"/>
      <c r="C194" s="328" t="s">
        <v>43</v>
      </c>
      <c r="D194" s="245" t="s">
        <v>301</v>
      </c>
      <c r="E194" s="245" t="s">
        <v>302</v>
      </c>
      <c r="F194" s="328" t="s">
        <v>43</v>
      </c>
      <c r="G194" s="245" t="s">
        <v>301</v>
      </c>
      <c r="H194" s="245" t="s">
        <v>302</v>
      </c>
      <c r="I194" s="328" t="s">
        <v>43</v>
      </c>
      <c r="J194" s="245" t="s">
        <v>301</v>
      </c>
      <c r="K194" s="245" t="s">
        <v>302</v>
      </c>
      <c r="L194" s="328" t="s">
        <v>43</v>
      </c>
      <c r="M194" s="245" t="s">
        <v>301</v>
      </c>
      <c r="N194" s="245" t="s">
        <v>302</v>
      </c>
      <c r="O194" s="401"/>
    </row>
    <row r="195" spans="1:15">
      <c r="A195" s="240">
        <v>4</v>
      </c>
      <c r="B195" s="329">
        <v>20</v>
      </c>
      <c r="C195" s="330">
        <v>89</v>
      </c>
      <c r="D195" s="331">
        <v>26</v>
      </c>
      <c r="E195" s="332">
        <v>63</v>
      </c>
      <c r="F195" s="330">
        <v>462</v>
      </c>
      <c r="G195" s="331">
        <v>126</v>
      </c>
      <c r="H195" s="332">
        <v>336</v>
      </c>
      <c r="I195" s="330">
        <v>174</v>
      </c>
      <c r="J195" s="331">
        <v>57</v>
      </c>
      <c r="K195" s="332">
        <v>117</v>
      </c>
      <c r="L195" s="330">
        <v>44</v>
      </c>
      <c r="M195" s="331">
        <v>23</v>
      </c>
      <c r="N195" s="330">
        <v>21</v>
      </c>
      <c r="O195" s="333">
        <v>969</v>
      </c>
    </row>
    <row r="196" spans="1:15">
      <c r="A196" s="242">
        <v>5</v>
      </c>
      <c r="B196" s="334">
        <v>19</v>
      </c>
      <c r="C196" s="335">
        <v>80</v>
      </c>
      <c r="D196" s="336">
        <v>18</v>
      </c>
      <c r="E196" s="337">
        <v>62</v>
      </c>
      <c r="F196" s="335">
        <v>453</v>
      </c>
      <c r="G196" s="336">
        <v>106</v>
      </c>
      <c r="H196" s="337">
        <v>347</v>
      </c>
      <c r="I196" s="335">
        <v>158</v>
      </c>
      <c r="J196" s="336">
        <v>52</v>
      </c>
      <c r="K196" s="337">
        <v>106</v>
      </c>
      <c r="L196" s="335">
        <v>46</v>
      </c>
      <c r="M196" s="336">
        <v>18</v>
      </c>
      <c r="N196" s="335">
        <v>28</v>
      </c>
      <c r="O196" s="338">
        <v>923</v>
      </c>
    </row>
    <row r="197" spans="1:15">
      <c r="A197" s="242">
        <v>6</v>
      </c>
      <c r="B197" s="334">
        <v>22</v>
      </c>
      <c r="C197" s="335">
        <v>172</v>
      </c>
      <c r="D197" s="336">
        <v>56</v>
      </c>
      <c r="E197" s="337">
        <v>116</v>
      </c>
      <c r="F197" s="335">
        <v>441</v>
      </c>
      <c r="G197" s="336">
        <v>129</v>
      </c>
      <c r="H197" s="337">
        <v>312</v>
      </c>
      <c r="I197" s="335">
        <v>172</v>
      </c>
      <c r="J197" s="336">
        <v>56</v>
      </c>
      <c r="K197" s="337">
        <v>116</v>
      </c>
      <c r="L197" s="335">
        <v>50</v>
      </c>
      <c r="M197" s="336">
        <v>22</v>
      </c>
      <c r="N197" s="335">
        <v>28</v>
      </c>
      <c r="O197" s="338">
        <v>909</v>
      </c>
    </row>
    <row r="198" spans="1:15">
      <c r="A198" s="242">
        <v>7</v>
      </c>
      <c r="B198" s="334">
        <v>20</v>
      </c>
      <c r="C198" s="335">
        <v>78</v>
      </c>
      <c r="D198" s="336">
        <v>20</v>
      </c>
      <c r="E198" s="337">
        <v>58</v>
      </c>
      <c r="F198" s="335">
        <v>387</v>
      </c>
      <c r="G198" s="336">
        <v>101</v>
      </c>
      <c r="H198" s="337">
        <v>286</v>
      </c>
      <c r="I198" s="335">
        <v>144</v>
      </c>
      <c r="J198" s="336">
        <v>30</v>
      </c>
      <c r="K198" s="337">
        <v>114</v>
      </c>
      <c r="L198" s="335">
        <v>50</v>
      </c>
      <c r="M198" s="336">
        <v>21</v>
      </c>
      <c r="N198" s="335">
        <v>29</v>
      </c>
      <c r="O198" s="338">
        <v>737</v>
      </c>
    </row>
    <row r="199" spans="1:15">
      <c r="A199" s="242">
        <v>8</v>
      </c>
      <c r="B199" s="334">
        <v>22</v>
      </c>
      <c r="C199" s="335">
        <v>71</v>
      </c>
      <c r="D199" s="336">
        <v>15</v>
      </c>
      <c r="E199" s="337">
        <v>56</v>
      </c>
      <c r="F199" s="335">
        <v>372</v>
      </c>
      <c r="G199" s="336">
        <v>99</v>
      </c>
      <c r="H199" s="337">
        <v>273</v>
      </c>
      <c r="I199" s="335">
        <v>137</v>
      </c>
      <c r="J199" s="336">
        <v>25</v>
      </c>
      <c r="K199" s="337">
        <v>112</v>
      </c>
      <c r="L199" s="335">
        <v>35</v>
      </c>
      <c r="M199" s="336">
        <v>10</v>
      </c>
      <c r="N199" s="335">
        <v>25</v>
      </c>
      <c r="O199" s="338">
        <v>819</v>
      </c>
    </row>
    <row r="200" spans="1:15">
      <c r="A200" s="242">
        <v>9</v>
      </c>
      <c r="B200" s="334">
        <v>20</v>
      </c>
      <c r="C200" s="335">
        <v>85</v>
      </c>
      <c r="D200" s="336">
        <v>17</v>
      </c>
      <c r="E200" s="337">
        <v>68</v>
      </c>
      <c r="F200" s="335">
        <v>401</v>
      </c>
      <c r="G200" s="336">
        <v>106</v>
      </c>
      <c r="H200" s="337">
        <v>295</v>
      </c>
      <c r="I200" s="335">
        <v>172</v>
      </c>
      <c r="J200" s="336">
        <v>50</v>
      </c>
      <c r="K200" s="337">
        <v>122</v>
      </c>
      <c r="L200" s="335">
        <v>48</v>
      </c>
      <c r="M200" s="336">
        <v>15</v>
      </c>
      <c r="N200" s="335">
        <v>33</v>
      </c>
      <c r="O200" s="338">
        <v>825</v>
      </c>
    </row>
    <row r="201" spans="1:15">
      <c r="A201" s="242">
        <v>10</v>
      </c>
      <c r="B201" s="334">
        <v>20</v>
      </c>
      <c r="C201" s="335">
        <v>86</v>
      </c>
      <c r="D201" s="336">
        <v>14</v>
      </c>
      <c r="E201" s="337">
        <v>72</v>
      </c>
      <c r="F201" s="335">
        <v>338</v>
      </c>
      <c r="G201" s="336">
        <v>84</v>
      </c>
      <c r="H201" s="337">
        <v>254</v>
      </c>
      <c r="I201" s="335">
        <v>138</v>
      </c>
      <c r="J201" s="336">
        <v>33</v>
      </c>
      <c r="K201" s="337">
        <v>105</v>
      </c>
      <c r="L201" s="335">
        <v>57</v>
      </c>
      <c r="M201" s="336">
        <v>16</v>
      </c>
      <c r="N201" s="335">
        <v>41</v>
      </c>
      <c r="O201" s="338">
        <v>736</v>
      </c>
    </row>
    <row r="202" spans="1:15">
      <c r="A202" s="242">
        <v>11</v>
      </c>
      <c r="B202" s="334">
        <v>20</v>
      </c>
      <c r="C202" s="335">
        <v>59</v>
      </c>
      <c r="D202" s="336">
        <v>19</v>
      </c>
      <c r="E202" s="337">
        <v>40</v>
      </c>
      <c r="F202" s="335">
        <v>300</v>
      </c>
      <c r="G202" s="336">
        <v>73</v>
      </c>
      <c r="H202" s="337">
        <v>227</v>
      </c>
      <c r="I202" s="335">
        <v>129</v>
      </c>
      <c r="J202" s="336">
        <v>33</v>
      </c>
      <c r="K202" s="337">
        <v>96</v>
      </c>
      <c r="L202" s="335">
        <v>56</v>
      </c>
      <c r="M202" s="336">
        <v>16</v>
      </c>
      <c r="N202" s="335">
        <v>40</v>
      </c>
      <c r="O202" s="338">
        <v>624</v>
      </c>
    </row>
    <row r="203" spans="1:15">
      <c r="A203" s="242">
        <v>12</v>
      </c>
      <c r="B203" s="334">
        <v>20</v>
      </c>
      <c r="C203" s="335">
        <v>60</v>
      </c>
      <c r="D203" s="336">
        <v>20</v>
      </c>
      <c r="E203" s="337">
        <v>40</v>
      </c>
      <c r="F203" s="335">
        <v>261</v>
      </c>
      <c r="G203" s="336">
        <v>70</v>
      </c>
      <c r="H203" s="337">
        <v>191</v>
      </c>
      <c r="I203" s="335">
        <v>95</v>
      </c>
      <c r="J203" s="336">
        <v>33</v>
      </c>
      <c r="K203" s="337">
        <v>62</v>
      </c>
      <c r="L203" s="335">
        <v>43</v>
      </c>
      <c r="M203" s="336">
        <v>12</v>
      </c>
      <c r="N203" s="335">
        <v>31</v>
      </c>
      <c r="O203" s="338">
        <v>634</v>
      </c>
    </row>
    <row r="204" spans="1:15">
      <c r="A204" s="242">
        <v>1</v>
      </c>
      <c r="B204" s="334">
        <v>19</v>
      </c>
      <c r="C204" s="335">
        <v>86</v>
      </c>
      <c r="D204" s="336">
        <v>19</v>
      </c>
      <c r="E204" s="337">
        <v>67</v>
      </c>
      <c r="F204" s="335">
        <v>323</v>
      </c>
      <c r="G204" s="336">
        <v>72</v>
      </c>
      <c r="H204" s="337">
        <v>251</v>
      </c>
      <c r="I204" s="335">
        <v>147</v>
      </c>
      <c r="J204" s="336">
        <v>33</v>
      </c>
      <c r="K204" s="337">
        <v>114</v>
      </c>
      <c r="L204" s="335">
        <v>36</v>
      </c>
      <c r="M204" s="336">
        <v>11</v>
      </c>
      <c r="N204" s="335">
        <v>25</v>
      </c>
      <c r="O204" s="338">
        <v>650</v>
      </c>
    </row>
    <row r="205" spans="1:15">
      <c r="A205" s="242">
        <v>2</v>
      </c>
      <c r="B205" s="334">
        <v>19</v>
      </c>
      <c r="C205" s="335">
        <v>116</v>
      </c>
      <c r="D205" s="336">
        <v>37</v>
      </c>
      <c r="E205" s="337">
        <v>79</v>
      </c>
      <c r="F205" s="335">
        <v>391</v>
      </c>
      <c r="G205" s="336">
        <v>109</v>
      </c>
      <c r="H205" s="337">
        <v>282</v>
      </c>
      <c r="I205" s="335">
        <v>214</v>
      </c>
      <c r="J205" s="336">
        <v>94</v>
      </c>
      <c r="K205" s="337">
        <v>120</v>
      </c>
      <c r="L205" s="335">
        <v>49</v>
      </c>
      <c r="M205" s="336">
        <v>21</v>
      </c>
      <c r="N205" s="335">
        <v>28</v>
      </c>
      <c r="O205" s="338">
        <v>840</v>
      </c>
    </row>
    <row r="206" spans="1:15">
      <c r="A206" s="310">
        <v>3</v>
      </c>
      <c r="B206" s="339">
        <v>22</v>
      </c>
      <c r="C206" s="340">
        <v>112</v>
      </c>
      <c r="D206" s="341">
        <v>31</v>
      </c>
      <c r="E206" s="342">
        <v>81</v>
      </c>
      <c r="F206" s="340">
        <v>441</v>
      </c>
      <c r="G206" s="341">
        <v>106</v>
      </c>
      <c r="H206" s="342">
        <v>335</v>
      </c>
      <c r="I206" s="340">
        <v>204</v>
      </c>
      <c r="J206" s="341">
        <v>54</v>
      </c>
      <c r="K206" s="342">
        <v>150</v>
      </c>
      <c r="L206" s="340">
        <v>78</v>
      </c>
      <c r="M206" s="341">
        <v>34</v>
      </c>
      <c r="N206" s="340">
        <v>44</v>
      </c>
      <c r="O206" s="343">
        <v>906</v>
      </c>
    </row>
    <row r="207" spans="1:15">
      <c r="A207" s="308" t="s">
        <v>43</v>
      </c>
      <c r="B207" s="340">
        <f>SUM(B195:B206)</f>
        <v>243</v>
      </c>
      <c r="C207" s="340">
        <f>SUM(C195:C206)</f>
        <v>1094</v>
      </c>
      <c r="D207" s="340">
        <f t="shared" ref="D207:O207" si="60">SUM(D195:D206)</f>
        <v>292</v>
      </c>
      <c r="E207" s="340">
        <f t="shared" si="60"/>
        <v>802</v>
      </c>
      <c r="F207" s="340">
        <f t="shared" si="60"/>
        <v>4570</v>
      </c>
      <c r="G207" s="340">
        <f t="shared" si="60"/>
        <v>1181</v>
      </c>
      <c r="H207" s="340">
        <f t="shared" si="60"/>
        <v>3389</v>
      </c>
      <c r="I207" s="340">
        <f t="shared" si="60"/>
        <v>1884</v>
      </c>
      <c r="J207" s="340">
        <f t="shared" si="60"/>
        <v>550</v>
      </c>
      <c r="K207" s="340">
        <f t="shared" si="60"/>
        <v>1334</v>
      </c>
      <c r="L207" s="340">
        <f t="shared" si="60"/>
        <v>592</v>
      </c>
      <c r="M207" s="340">
        <f t="shared" si="60"/>
        <v>219</v>
      </c>
      <c r="N207" s="340">
        <f t="shared" si="60"/>
        <v>373</v>
      </c>
      <c r="O207" s="340">
        <f t="shared" si="60"/>
        <v>9572</v>
      </c>
    </row>
    <row r="208" spans="1:15" ht="12.75" thickBot="1">
      <c r="A208" s="392" t="s">
        <v>101</v>
      </c>
      <c r="B208" s="393"/>
      <c r="C208" s="255">
        <f>(C207-C170)/C170</f>
        <v>3.0131826741996232E-2</v>
      </c>
      <c r="D208" s="255">
        <f t="shared" ref="D208:O208" si="61">(D207-D170)/D170</f>
        <v>7.3529411764705885E-2</v>
      </c>
      <c r="E208" s="255">
        <f t="shared" si="61"/>
        <v>1.5189873417721518E-2</v>
      </c>
      <c r="F208" s="255">
        <f t="shared" si="61"/>
        <v>-0.18129702615549981</v>
      </c>
      <c r="G208" s="255">
        <f t="shared" si="61"/>
        <v>-0.18043025676613464</v>
      </c>
      <c r="H208" s="255">
        <f t="shared" si="61"/>
        <v>-0.18159864766964501</v>
      </c>
      <c r="I208" s="255">
        <f t="shared" si="61"/>
        <v>-0.10157367668097282</v>
      </c>
      <c r="J208" s="255">
        <f t="shared" si="61"/>
        <v>-7.0945945945945943E-2</v>
      </c>
      <c r="K208" s="255">
        <f t="shared" si="61"/>
        <v>-0.11362126245847176</v>
      </c>
      <c r="L208" s="255">
        <f t="shared" si="61"/>
        <v>8.5178875638841564E-3</v>
      </c>
      <c r="M208" s="255">
        <f t="shared" si="61"/>
        <v>-9.0497737556561094E-3</v>
      </c>
      <c r="N208" s="255">
        <f t="shared" si="61"/>
        <v>1.912568306010929E-2</v>
      </c>
      <c r="O208" s="255">
        <f t="shared" si="61"/>
        <v>-0.15976123595505617</v>
      </c>
    </row>
    <row r="209" spans="1:15">
      <c r="A209" s="258"/>
      <c r="B209" s="258"/>
      <c r="C209" s="259"/>
      <c r="D209" s="259"/>
      <c r="E209" s="259"/>
      <c r="F209" s="259"/>
      <c r="G209" s="259"/>
      <c r="H209" s="259"/>
      <c r="I209" s="259"/>
      <c r="J209" s="259"/>
      <c r="K209" s="259"/>
      <c r="L209" s="259"/>
      <c r="M209" s="259"/>
      <c r="N209" s="259"/>
      <c r="O209" s="259"/>
    </row>
    <row r="210" spans="1:15" ht="12.75" thickBot="1">
      <c r="A210" s="394" t="s">
        <v>99</v>
      </c>
      <c r="B210" s="394"/>
      <c r="C210" s="394"/>
      <c r="D210" s="394"/>
      <c r="E210" s="394"/>
    </row>
    <row r="211" spans="1:15">
      <c r="A211" s="395" t="s">
        <v>93</v>
      </c>
      <c r="B211" s="397" t="s">
        <v>94</v>
      </c>
      <c r="C211" s="399" t="s">
        <v>95</v>
      </c>
      <c r="D211" s="399"/>
      <c r="E211" s="399"/>
      <c r="F211" s="399" t="s">
        <v>96</v>
      </c>
      <c r="G211" s="399"/>
      <c r="H211" s="399"/>
      <c r="I211" s="399" t="s">
        <v>97</v>
      </c>
      <c r="J211" s="399"/>
      <c r="K211" s="399"/>
      <c r="L211" s="399" t="s">
        <v>98</v>
      </c>
      <c r="M211" s="399"/>
      <c r="N211" s="399"/>
      <c r="O211" s="400" t="s">
        <v>300</v>
      </c>
    </row>
    <row r="212" spans="1:15">
      <c r="A212" s="396"/>
      <c r="B212" s="398"/>
      <c r="C212" s="245" t="s">
        <v>43</v>
      </c>
      <c r="D212" s="245" t="s">
        <v>301</v>
      </c>
      <c r="E212" s="245" t="s">
        <v>302</v>
      </c>
      <c r="F212" s="245" t="s">
        <v>43</v>
      </c>
      <c r="G212" s="245" t="s">
        <v>301</v>
      </c>
      <c r="H212" s="245" t="s">
        <v>302</v>
      </c>
      <c r="I212" s="245" t="s">
        <v>43</v>
      </c>
      <c r="J212" s="245" t="s">
        <v>301</v>
      </c>
      <c r="K212" s="245" t="s">
        <v>302</v>
      </c>
      <c r="L212" s="245" t="s">
        <v>43</v>
      </c>
      <c r="M212" s="245" t="s">
        <v>301</v>
      </c>
      <c r="N212" s="245" t="s">
        <v>302</v>
      </c>
      <c r="O212" s="401"/>
    </row>
    <row r="213" spans="1:15">
      <c r="A213" s="240">
        <v>4</v>
      </c>
      <c r="B213" s="241">
        <f t="shared" ref="B213:B224" si="62">B195</f>
        <v>20</v>
      </c>
      <c r="C213" s="185">
        <f>C195/B213</f>
        <v>4.45</v>
      </c>
      <c r="D213" s="185">
        <f>D195/B213</f>
        <v>1.3</v>
      </c>
      <c r="E213" s="185">
        <f>E195/B213</f>
        <v>3.15</v>
      </c>
      <c r="F213" s="185">
        <f>F195/$B213</f>
        <v>23.1</v>
      </c>
      <c r="G213" s="185">
        <f>G195/$B213</f>
        <v>6.3</v>
      </c>
      <c r="H213" s="185">
        <f t="shared" ref="H213:M213" si="63">H195/$B213</f>
        <v>16.8</v>
      </c>
      <c r="I213" s="185">
        <f t="shared" si="63"/>
        <v>8.6999999999999993</v>
      </c>
      <c r="J213" s="185">
        <f t="shared" si="63"/>
        <v>2.85</v>
      </c>
      <c r="K213" s="185">
        <f t="shared" si="63"/>
        <v>5.85</v>
      </c>
      <c r="L213" s="185">
        <f t="shared" si="63"/>
        <v>2.2000000000000002</v>
      </c>
      <c r="M213" s="185">
        <f t="shared" si="63"/>
        <v>1.1499999999999999</v>
      </c>
      <c r="N213" s="185">
        <f>N195/$B213</f>
        <v>1.05</v>
      </c>
      <c r="O213" s="186">
        <f>O195/B213</f>
        <v>48.45</v>
      </c>
    </row>
    <row r="214" spans="1:15">
      <c r="A214" s="242">
        <v>5</v>
      </c>
      <c r="B214" s="243">
        <f t="shared" si="62"/>
        <v>19</v>
      </c>
      <c r="C214" s="252">
        <f t="shared" ref="C214:C224" si="64">C196/B214</f>
        <v>4.2105263157894735</v>
      </c>
      <c r="D214" s="252">
        <f t="shared" ref="D214:D216" si="65">D196/B214</f>
        <v>0.94736842105263153</v>
      </c>
      <c r="E214" s="252">
        <f t="shared" ref="E214:E224" si="66">E196/B214</f>
        <v>3.263157894736842</v>
      </c>
      <c r="F214" s="252">
        <f t="shared" ref="F214:N214" si="67">F196/$B214</f>
        <v>23.842105263157894</v>
      </c>
      <c r="G214" s="252">
        <f t="shared" si="67"/>
        <v>5.5789473684210522</v>
      </c>
      <c r="H214" s="252">
        <f t="shared" si="67"/>
        <v>18.263157894736842</v>
      </c>
      <c r="I214" s="252">
        <f t="shared" si="67"/>
        <v>8.3157894736842106</v>
      </c>
      <c r="J214" s="252">
        <f t="shared" si="67"/>
        <v>2.736842105263158</v>
      </c>
      <c r="K214" s="252">
        <f t="shared" si="67"/>
        <v>5.5789473684210522</v>
      </c>
      <c r="L214" s="252">
        <f t="shared" si="67"/>
        <v>2.4210526315789473</v>
      </c>
      <c r="M214" s="252">
        <f t="shared" si="67"/>
        <v>0.94736842105263153</v>
      </c>
      <c r="N214" s="252">
        <f t="shared" si="67"/>
        <v>1.4736842105263157</v>
      </c>
      <c r="O214" s="253">
        <f t="shared" ref="O214:O224" si="68">O196/B214</f>
        <v>48.578947368421055</v>
      </c>
    </row>
    <row r="215" spans="1:15">
      <c r="A215" s="242">
        <v>6</v>
      </c>
      <c r="B215" s="243">
        <f t="shared" si="62"/>
        <v>22</v>
      </c>
      <c r="C215" s="252">
        <f t="shared" si="64"/>
        <v>7.8181818181818183</v>
      </c>
      <c r="D215" s="252">
        <f t="shared" si="65"/>
        <v>2.5454545454545454</v>
      </c>
      <c r="E215" s="252">
        <f t="shared" si="66"/>
        <v>5.2727272727272725</v>
      </c>
      <c r="F215" s="252">
        <f t="shared" ref="F215:N215" si="69">F197/$B215</f>
        <v>20.045454545454547</v>
      </c>
      <c r="G215" s="252">
        <f t="shared" si="69"/>
        <v>5.8636363636363633</v>
      </c>
      <c r="H215" s="252">
        <f t="shared" si="69"/>
        <v>14.181818181818182</v>
      </c>
      <c r="I215" s="252">
        <f t="shared" si="69"/>
        <v>7.8181818181818183</v>
      </c>
      <c r="J215" s="252">
        <f t="shared" si="69"/>
        <v>2.5454545454545454</v>
      </c>
      <c r="K215" s="252">
        <f t="shared" si="69"/>
        <v>5.2727272727272725</v>
      </c>
      <c r="L215" s="252">
        <f t="shared" si="69"/>
        <v>2.2727272727272729</v>
      </c>
      <c r="M215" s="252">
        <f t="shared" si="69"/>
        <v>1</v>
      </c>
      <c r="N215" s="252">
        <f t="shared" si="69"/>
        <v>1.2727272727272727</v>
      </c>
      <c r="O215" s="253">
        <f t="shared" si="68"/>
        <v>41.31818181818182</v>
      </c>
    </row>
    <row r="216" spans="1:15">
      <c r="A216" s="242">
        <v>7</v>
      </c>
      <c r="B216" s="243">
        <f t="shared" si="62"/>
        <v>20</v>
      </c>
      <c r="C216" s="252">
        <f t="shared" si="64"/>
        <v>3.9</v>
      </c>
      <c r="D216" s="252">
        <f t="shared" si="65"/>
        <v>1</v>
      </c>
      <c r="E216" s="252">
        <f t="shared" si="66"/>
        <v>2.9</v>
      </c>
      <c r="F216" s="252">
        <f t="shared" ref="F216:M216" si="70">F198/$B216</f>
        <v>19.350000000000001</v>
      </c>
      <c r="G216" s="252">
        <f t="shared" si="70"/>
        <v>5.05</v>
      </c>
      <c r="H216" s="252">
        <f t="shared" si="70"/>
        <v>14.3</v>
      </c>
      <c r="I216" s="252">
        <f t="shared" si="70"/>
        <v>7.2</v>
      </c>
      <c r="J216" s="252">
        <f t="shared" si="70"/>
        <v>1.5</v>
      </c>
      <c r="K216" s="252">
        <f t="shared" si="70"/>
        <v>5.7</v>
      </c>
      <c r="L216" s="252">
        <f t="shared" si="70"/>
        <v>2.5</v>
      </c>
      <c r="M216" s="252">
        <f t="shared" si="70"/>
        <v>1.05</v>
      </c>
      <c r="N216" s="252">
        <f>N198/$B216</f>
        <v>1.45</v>
      </c>
      <c r="O216" s="253">
        <f t="shared" si="68"/>
        <v>36.85</v>
      </c>
    </row>
    <row r="217" spans="1:15">
      <c r="A217" s="242">
        <v>8</v>
      </c>
      <c r="B217" s="243">
        <f t="shared" si="62"/>
        <v>22</v>
      </c>
      <c r="C217" s="252">
        <f t="shared" si="64"/>
        <v>3.2272727272727271</v>
      </c>
      <c r="D217" s="252">
        <f>D199/B217</f>
        <v>0.68181818181818177</v>
      </c>
      <c r="E217" s="252">
        <f t="shared" si="66"/>
        <v>2.5454545454545454</v>
      </c>
      <c r="F217" s="252">
        <f t="shared" ref="F217:N217" si="71">F199/$B217</f>
        <v>16.90909090909091</v>
      </c>
      <c r="G217" s="252">
        <f t="shared" si="71"/>
        <v>4.5</v>
      </c>
      <c r="H217" s="252">
        <f t="shared" si="71"/>
        <v>12.409090909090908</v>
      </c>
      <c r="I217" s="252">
        <f t="shared" si="71"/>
        <v>6.2272727272727275</v>
      </c>
      <c r="J217" s="252">
        <f t="shared" si="71"/>
        <v>1.1363636363636365</v>
      </c>
      <c r="K217" s="252">
        <f t="shared" si="71"/>
        <v>5.0909090909090908</v>
      </c>
      <c r="L217" s="252">
        <f t="shared" si="71"/>
        <v>1.5909090909090908</v>
      </c>
      <c r="M217" s="252">
        <f t="shared" si="71"/>
        <v>0.45454545454545453</v>
      </c>
      <c r="N217" s="252">
        <f t="shared" si="71"/>
        <v>1.1363636363636365</v>
      </c>
      <c r="O217" s="253">
        <f t="shared" si="68"/>
        <v>37.227272727272727</v>
      </c>
    </row>
    <row r="218" spans="1:15">
      <c r="A218" s="242">
        <v>9</v>
      </c>
      <c r="B218" s="243">
        <f t="shared" si="62"/>
        <v>20</v>
      </c>
      <c r="C218" s="252">
        <f t="shared" si="64"/>
        <v>4.25</v>
      </c>
      <c r="D218" s="252">
        <f t="shared" ref="D218:D224" si="72">D200/B218</f>
        <v>0.85</v>
      </c>
      <c r="E218" s="252">
        <f t="shared" si="66"/>
        <v>3.4</v>
      </c>
      <c r="F218" s="252">
        <f t="shared" ref="F218:J218" si="73">F200/$B218</f>
        <v>20.05</v>
      </c>
      <c r="G218" s="252">
        <f t="shared" si="73"/>
        <v>5.3</v>
      </c>
      <c r="H218" s="252">
        <f t="shared" si="73"/>
        <v>14.75</v>
      </c>
      <c r="I218" s="252">
        <f t="shared" si="73"/>
        <v>8.6</v>
      </c>
      <c r="J218" s="252">
        <f t="shared" si="73"/>
        <v>2.5</v>
      </c>
      <c r="K218" s="252">
        <f>K200/$B218</f>
        <v>6.1</v>
      </c>
      <c r="L218" s="252">
        <f t="shared" ref="L218:M218" si="74">L200/$B218</f>
        <v>2.4</v>
      </c>
      <c r="M218" s="252">
        <f t="shared" si="74"/>
        <v>0.75</v>
      </c>
      <c r="N218" s="252">
        <f>N200/$B218</f>
        <v>1.65</v>
      </c>
      <c r="O218" s="253">
        <f t="shared" si="68"/>
        <v>41.25</v>
      </c>
    </row>
    <row r="219" spans="1:15">
      <c r="A219" s="242">
        <v>10</v>
      </c>
      <c r="B219" s="243">
        <f t="shared" si="62"/>
        <v>20</v>
      </c>
      <c r="C219" s="252">
        <f t="shared" si="64"/>
        <v>4.3</v>
      </c>
      <c r="D219" s="252">
        <f t="shared" si="72"/>
        <v>0.7</v>
      </c>
      <c r="E219" s="252">
        <f t="shared" si="66"/>
        <v>3.6</v>
      </c>
      <c r="F219" s="252">
        <f t="shared" ref="F219:I219" si="75">F201/$B219</f>
        <v>16.899999999999999</v>
      </c>
      <c r="G219" s="252">
        <f t="shared" si="75"/>
        <v>4.2</v>
      </c>
      <c r="H219" s="252">
        <f t="shared" si="75"/>
        <v>12.7</v>
      </c>
      <c r="I219" s="252">
        <f t="shared" si="75"/>
        <v>6.9</v>
      </c>
      <c r="J219" s="252">
        <f>J201/$B219</f>
        <v>1.65</v>
      </c>
      <c r="K219" s="252">
        <f t="shared" ref="K219:N219" si="76">K201/$B219</f>
        <v>5.25</v>
      </c>
      <c r="L219" s="252">
        <f t="shared" si="76"/>
        <v>2.85</v>
      </c>
      <c r="M219" s="252">
        <f t="shared" si="76"/>
        <v>0.8</v>
      </c>
      <c r="N219" s="252">
        <f t="shared" si="76"/>
        <v>2.0499999999999998</v>
      </c>
      <c r="O219" s="253">
        <f t="shared" si="68"/>
        <v>36.799999999999997</v>
      </c>
    </row>
    <row r="220" spans="1:15">
      <c r="A220" s="242">
        <v>11</v>
      </c>
      <c r="B220" s="243">
        <f t="shared" si="62"/>
        <v>20</v>
      </c>
      <c r="C220" s="252">
        <f t="shared" si="64"/>
        <v>2.95</v>
      </c>
      <c r="D220" s="252">
        <f t="shared" si="72"/>
        <v>0.95</v>
      </c>
      <c r="E220" s="252">
        <f t="shared" si="66"/>
        <v>2</v>
      </c>
      <c r="F220" s="252">
        <f t="shared" ref="F220:N220" si="77">F202/$B220</f>
        <v>15</v>
      </c>
      <c r="G220" s="252">
        <f t="shared" si="77"/>
        <v>3.65</v>
      </c>
      <c r="H220" s="252">
        <f t="shared" si="77"/>
        <v>11.35</v>
      </c>
      <c r="I220" s="252">
        <f t="shared" si="77"/>
        <v>6.45</v>
      </c>
      <c r="J220" s="252">
        <f t="shared" si="77"/>
        <v>1.65</v>
      </c>
      <c r="K220" s="252">
        <f t="shared" si="77"/>
        <v>4.8</v>
      </c>
      <c r="L220" s="252">
        <f t="shared" si="77"/>
        <v>2.8</v>
      </c>
      <c r="M220" s="252">
        <f t="shared" si="77"/>
        <v>0.8</v>
      </c>
      <c r="N220" s="252">
        <f t="shared" si="77"/>
        <v>2</v>
      </c>
      <c r="O220" s="253">
        <f t="shared" si="68"/>
        <v>31.2</v>
      </c>
    </row>
    <row r="221" spans="1:15">
      <c r="A221" s="242">
        <v>12</v>
      </c>
      <c r="B221" s="243">
        <f t="shared" si="62"/>
        <v>20</v>
      </c>
      <c r="C221" s="252">
        <f t="shared" si="64"/>
        <v>3</v>
      </c>
      <c r="D221" s="252">
        <f t="shared" si="72"/>
        <v>1</v>
      </c>
      <c r="E221" s="252">
        <f t="shared" si="66"/>
        <v>2</v>
      </c>
      <c r="F221" s="252">
        <f t="shared" ref="F221:N221" si="78">F203/$B221</f>
        <v>13.05</v>
      </c>
      <c r="G221" s="252">
        <f t="shared" si="78"/>
        <v>3.5</v>
      </c>
      <c r="H221" s="252">
        <f t="shared" si="78"/>
        <v>9.5500000000000007</v>
      </c>
      <c r="I221" s="252">
        <f t="shared" si="78"/>
        <v>4.75</v>
      </c>
      <c r="J221" s="252">
        <f t="shared" si="78"/>
        <v>1.65</v>
      </c>
      <c r="K221" s="252">
        <f t="shared" si="78"/>
        <v>3.1</v>
      </c>
      <c r="L221" s="252">
        <f t="shared" si="78"/>
        <v>2.15</v>
      </c>
      <c r="M221" s="252">
        <f t="shared" si="78"/>
        <v>0.6</v>
      </c>
      <c r="N221" s="252">
        <f t="shared" si="78"/>
        <v>1.55</v>
      </c>
      <c r="O221" s="253">
        <f t="shared" si="68"/>
        <v>31.7</v>
      </c>
    </row>
    <row r="222" spans="1:15">
      <c r="A222" s="242">
        <v>1</v>
      </c>
      <c r="B222" s="243">
        <f t="shared" si="62"/>
        <v>19</v>
      </c>
      <c r="C222" s="252">
        <f t="shared" si="64"/>
        <v>4.5263157894736841</v>
      </c>
      <c r="D222" s="252">
        <f t="shared" si="72"/>
        <v>1</v>
      </c>
      <c r="E222" s="252">
        <f t="shared" si="66"/>
        <v>3.5263157894736841</v>
      </c>
      <c r="F222" s="252">
        <f>F204/$B222</f>
        <v>17</v>
      </c>
      <c r="G222" s="252">
        <f>G204/$B222</f>
        <v>3.7894736842105261</v>
      </c>
      <c r="H222" s="252">
        <f t="shared" ref="H222:I222" si="79">H204/$B222</f>
        <v>13.210526315789474</v>
      </c>
      <c r="I222" s="252">
        <f t="shared" si="79"/>
        <v>7.7368421052631575</v>
      </c>
      <c r="J222" s="252">
        <f>J204/$B222</f>
        <v>1.736842105263158</v>
      </c>
      <c r="K222" s="252">
        <f t="shared" ref="K222:N222" si="80">K204/$B222</f>
        <v>6</v>
      </c>
      <c r="L222" s="252">
        <f t="shared" si="80"/>
        <v>1.8947368421052631</v>
      </c>
      <c r="M222" s="252">
        <f t="shared" si="80"/>
        <v>0.57894736842105265</v>
      </c>
      <c r="N222" s="252">
        <f t="shared" si="80"/>
        <v>1.3157894736842106</v>
      </c>
      <c r="O222" s="253">
        <f t="shared" si="68"/>
        <v>34.210526315789473</v>
      </c>
    </row>
    <row r="223" spans="1:15">
      <c r="A223" s="242">
        <v>2</v>
      </c>
      <c r="B223" s="243">
        <f t="shared" si="62"/>
        <v>19</v>
      </c>
      <c r="C223" s="252">
        <f t="shared" si="64"/>
        <v>6.1052631578947372</v>
      </c>
      <c r="D223" s="252">
        <f t="shared" si="72"/>
        <v>1.9473684210526316</v>
      </c>
      <c r="E223" s="252">
        <f t="shared" si="66"/>
        <v>4.1578947368421053</v>
      </c>
      <c r="F223" s="252">
        <f t="shared" ref="F223:N223" si="81">F205/$B223</f>
        <v>20.578947368421051</v>
      </c>
      <c r="G223" s="252">
        <f t="shared" si="81"/>
        <v>5.7368421052631575</v>
      </c>
      <c r="H223" s="252">
        <f t="shared" si="81"/>
        <v>14.842105263157896</v>
      </c>
      <c r="I223" s="252">
        <f t="shared" si="81"/>
        <v>11.263157894736842</v>
      </c>
      <c r="J223" s="252">
        <f t="shared" si="81"/>
        <v>4.9473684210526319</v>
      </c>
      <c r="K223" s="252">
        <f t="shared" si="81"/>
        <v>6.3157894736842106</v>
      </c>
      <c r="L223" s="252">
        <f t="shared" si="81"/>
        <v>2.5789473684210527</v>
      </c>
      <c r="M223" s="252">
        <f t="shared" si="81"/>
        <v>1.1052631578947369</v>
      </c>
      <c r="N223" s="252">
        <f t="shared" si="81"/>
        <v>1.4736842105263157</v>
      </c>
      <c r="O223" s="253">
        <f t="shared" si="68"/>
        <v>44.210526315789473</v>
      </c>
    </row>
    <row r="224" spans="1:15">
      <c r="A224" s="310">
        <v>3</v>
      </c>
      <c r="B224" s="244">
        <f t="shared" si="62"/>
        <v>22</v>
      </c>
      <c r="C224" s="257">
        <f t="shared" si="64"/>
        <v>5.0909090909090908</v>
      </c>
      <c r="D224" s="257">
        <f t="shared" si="72"/>
        <v>1.4090909090909092</v>
      </c>
      <c r="E224" s="257">
        <f t="shared" si="66"/>
        <v>3.6818181818181817</v>
      </c>
      <c r="F224" s="257">
        <f t="shared" ref="F224:N224" si="82">F206/$B224</f>
        <v>20.045454545454547</v>
      </c>
      <c r="G224" s="257">
        <f t="shared" si="82"/>
        <v>4.8181818181818183</v>
      </c>
      <c r="H224" s="257">
        <f t="shared" si="82"/>
        <v>15.227272727272727</v>
      </c>
      <c r="I224" s="257">
        <f t="shared" si="82"/>
        <v>9.2727272727272734</v>
      </c>
      <c r="J224" s="257">
        <f t="shared" si="82"/>
        <v>2.4545454545454546</v>
      </c>
      <c r="K224" s="257">
        <f t="shared" si="82"/>
        <v>6.8181818181818183</v>
      </c>
      <c r="L224" s="257">
        <f t="shared" si="82"/>
        <v>3.5454545454545454</v>
      </c>
      <c r="M224" s="257">
        <f t="shared" si="82"/>
        <v>1.5454545454545454</v>
      </c>
      <c r="N224" s="257">
        <f t="shared" si="82"/>
        <v>2</v>
      </c>
      <c r="O224" s="260">
        <f t="shared" si="68"/>
        <v>41.18181818181818</v>
      </c>
    </row>
    <row r="225" spans="1:15" ht="12.75" thickBot="1">
      <c r="A225" s="239" t="s">
        <v>100</v>
      </c>
      <c r="B225" s="182">
        <f>AVERAGE(B213:B224)</f>
        <v>20.25</v>
      </c>
      <c r="C225" s="184">
        <f>AVERAGE(C213:C224)</f>
        <v>4.4857057416267949</v>
      </c>
      <c r="D225" s="184">
        <f t="shared" ref="D225:O225" si="83">AVERAGE(D213:D224)</f>
        <v>1.1942583732057415</v>
      </c>
      <c r="E225" s="184">
        <f t="shared" si="83"/>
        <v>3.2914473684210521</v>
      </c>
      <c r="F225" s="184">
        <f t="shared" si="83"/>
        <v>18.822587719298244</v>
      </c>
      <c r="G225" s="184">
        <f t="shared" si="83"/>
        <v>4.8572567783094103</v>
      </c>
      <c r="H225" s="184">
        <f t="shared" si="83"/>
        <v>13.965330940988835</v>
      </c>
      <c r="I225" s="184">
        <f t="shared" si="83"/>
        <v>7.7694976076555049</v>
      </c>
      <c r="J225" s="184">
        <f t="shared" si="83"/>
        <v>2.2797846889952154</v>
      </c>
      <c r="K225" s="184">
        <f t="shared" si="83"/>
        <v>5.4897129186602873</v>
      </c>
      <c r="L225" s="184">
        <f t="shared" si="83"/>
        <v>2.4336523125996812</v>
      </c>
      <c r="M225" s="184">
        <f t="shared" si="83"/>
        <v>0.89846491228070147</v>
      </c>
      <c r="N225" s="184">
        <f t="shared" si="83"/>
        <v>1.5351874003189794</v>
      </c>
      <c r="O225" s="246">
        <f t="shared" si="83"/>
        <v>39.414772727272727</v>
      </c>
    </row>
    <row r="227" spans="1:15">
      <c r="A227" s="402" t="s">
        <v>387</v>
      </c>
      <c r="B227" s="402"/>
      <c r="C227" s="402"/>
      <c r="D227" s="402"/>
      <c r="E227" s="402"/>
      <c r="F227" s="402"/>
      <c r="G227" s="402"/>
      <c r="H227" s="402"/>
      <c r="I227" s="402"/>
      <c r="J227" s="402"/>
      <c r="K227" s="402"/>
      <c r="L227" s="402"/>
      <c r="M227" s="402"/>
      <c r="N227" s="402"/>
      <c r="O227" s="402"/>
    </row>
    <row r="228" spans="1:15">
      <c r="A228" s="307"/>
      <c r="C228" s="307"/>
      <c r="D228" s="307"/>
      <c r="E228" s="307"/>
      <c r="F228" s="307"/>
      <c r="G228" s="307"/>
      <c r="H228" s="307"/>
      <c r="I228" s="307"/>
      <c r="J228" s="307"/>
      <c r="K228" s="307"/>
      <c r="L228" s="307"/>
      <c r="M228" s="307"/>
      <c r="N228" s="307"/>
      <c r="O228" s="307"/>
    </row>
    <row r="229" spans="1:15" ht="12.75" thickBot="1">
      <c r="A229" s="403" t="s">
        <v>92</v>
      </c>
      <c r="B229" s="403"/>
      <c r="C229" s="403"/>
    </row>
    <row r="230" spans="1:15">
      <c r="A230" s="395" t="s">
        <v>93</v>
      </c>
      <c r="B230" s="397" t="s">
        <v>94</v>
      </c>
      <c r="C230" s="399" t="s">
        <v>95</v>
      </c>
      <c r="D230" s="399"/>
      <c r="E230" s="399"/>
      <c r="F230" s="399" t="s">
        <v>96</v>
      </c>
      <c r="G230" s="399"/>
      <c r="H230" s="399"/>
      <c r="I230" s="399" t="s">
        <v>97</v>
      </c>
      <c r="J230" s="399"/>
      <c r="K230" s="399"/>
      <c r="L230" s="399" t="s">
        <v>98</v>
      </c>
      <c r="M230" s="399"/>
      <c r="N230" s="399"/>
      <c r="O230" s="400" t="s">
        <v>300</v>
      </c>
    </row>
    <row r="231" spans="1:15">
      <c r="A231" s="396"/>
      <c r="B231" s="398"/>
      <c r="C231" s="328" t="s">
        <v>43</v>
      </c>
      <c r="D231" s="245" t="s">
        <v>301</v>
      </c>
      <c r="E231" s="245" t="s">
        <v>302</v>
      </c>
      <c r="F231" s="328" t="s">
        <v>43</v>
      </c>
      <c r="G231" s="245" t="s">
        <v>301</v>
      </c>
      <c r="H231" s="245" t="s">
        <v>302</v>
      </c>
      <c r="I231" s="328" t="s">
        <v>43</v>
      </c>
      <c r="J231" s="245" t="s">
        <v>301</v>
      </c>
      <c r="K231" s="245" t="s">
        <v>302</v>
      </c>
      <c r="L231" s="328" t="s">
        <v>43</v>
      </c>
      <c r="M231" s="245" t="s">
        <v>301</v>
      </c>
      <c r="N231" s="245" t="s">
        <v>302</v>
      </c>
      <c r="O231" s="401"/>
    </row>
    <row r="232" spans="1:15">
      <c r="A232" s="240">
        <v>4</v>
      </c>
      <c r="B232" s="329">
        <v>20</v>
      </c>
      <c r="C232" s="330">
        <f>D232+E232</f>
        <v>87</v>
      </c>
      <c r="D232" s="331">
        <v>23</v>
      </c>
      <c r="E232" s="332">
        <v>64</v>
      </c>
      <c r="F232" s="330">
        <f>G232+H232</f>
        <v>357</v>
      </c>
      <c r="G232" s="331">
        <v>83</v>
      </c>
      <c r="H232" s="332">
        <v>274</v>
      </c>
      <c r="I232" s="330">
        <f>J232+K232</f>
        <v>129</v>
      </c>
      <c r="J232" s="331">
        <v>38</v>
      </c>
      <c r="K232" s="332">
        <v>91</v>
      </c>
      <c r="L232" s="330">
        <f>M232+N232</f>
        <v>52</v>
      </c>
      <c r="M232" s="331">
        <v>19</v>
      </c>
      <c r="N232" s="330">
        <v>33</v>
      </c>
      <c r="O232" s="333">
        <v>807</v>
      </c>
    </row>
    <row r="233" spans="1:15">
      <c r="A233" s="242">
        <v>5</v>
      </c>
      <c r="B233" s="334">
        <v>20</v>
      </c>
      <c r="C233" s="335">
        <f t="shared" ref="C233:C243" si="84">D233+E233</f>
        <v>83</v>
      </c>
      <c r="D233" s="336">
        <v>24</v>
      </c>
      <c r="E233" s="337">
        <v>59</v>
      </c>
      <c r="F233" s="335">
        <f>G233+H233</f>
        <v>366</v>
      </c>
      <c r="G233" s="336">
        <v>94</v>
      </c>
      <c r="H233" s="337">
        <v>272</v>
      </c>
      <c r="I233" s="335">
        <f>J233+K233</f>
        <v>135</v>
      </c>
      <c r="J233" s="336">
        <v>46</v>
      </c>
      <c r="K233" s="337">
        <v>89</v>
      </c>
      <c r="L233" s="335">
        <f>M233+N233</f>
        <v>46</v>
      </c>
      <c r="M233" s="336">
        <v>17</v>
      </c>
      <c r="N233" s="335">
        <v>29</v>
      </c>
      <c r="O233" s="338">
        <v>780</v>
      </c>
    </row>
    <row r="234" spans="1:15">
      <c r="A234" s="242">
        <v>6</v>
      </c>
      <c r="B234" s="334">
        <v>22</v>
      </c>
      <c r="C234" s="335">
        <f t="shared" si="84"/>
        <v>68</v>
      </c>
      <c r="D234" s="336">
        <v>14</v>
      </c>
      <c r="E234" s="337">
        <v>54</v>
      </c>
      <c r="F234" s="335">
        <f t="shared" ref="F234:F243" si="85">G234+H234</f>
        <v>359</v>
      </c>
      <c r="G234" s="336">
        <v>83</v>
      </c>
      <c r="H234" s="337">
        <v>276</v>
      </c>
      <c r="I234" s="335">
        <f t="shared" ref="I234:I243" si="86">J234+K234</f>
        <v>138</v>
      </c>
      <c r="J234" s="336">
        <v>32</v>
      </c>
      <c r="K234" s="337">
        <v>106</v>
      </c>
      <c r="L234" s="335">
        <f t="shared" ref="L234:L243" si="87">M234+N234</f>
        <v>48</v>
      </c>
      <c r="M234" s="336">
        <v>20</v>
      </c>
      <c r="N234" s="335">
        <v>28</v>
      </c>
      <c r="O234" s="338">
        <v>797</v>
      </c>
    </row>
    <row r="235" spans="1:15">
      <c r="A235" s="242">
        <v>7</v>
      </c>
      <c r="B235" s="334">
        <v>20</v>
      </c>
      <c r="C235" s="335">
        <f t="shared" si="84"/>
        <v>60</v>
      </c>
      <c r="D235" s="336">
        <v>13</v>
      </c>
      <c r="E235" s="337">
        <v>47</v>
      </c>
      <c r="F235" s="335">
        <f t="shared" si="85"/>
        <v>305</v>
      </c>
      <c r="G235" s="336">
        <v>81</v>
      </c>
      <c r="H235" s="337">
        <v>224</v>
      </c>
      <c r="I235" s="335">
        <f t="shared" si="86"/>
        <v>99</v>
      </c>
      <c r="J235" s="336">
        <v>27</v>
      </c>
      <c r="K235" s="337">
        <v>72</v>
      </c>
      <c r="L235" s="335">
        <f t="shared" si="87"/>
        <v>41</v>
      </c>
      <c r="M235" s="336">
        <v>15</v>
      </c>
      <c r="N235" s="335">
        <v>26</v>
      </c>
      <c r="O235" s="338">
        <v>615</v>
      </c>
    </row>
    <row r="236" spans="1:15">
      <c r="A236" s="242">
        <v>8</v>
      </c>
      <c r="B236" s="334">
        <v>22</v>
      </c>
      <c r="C236" s="335">
        <f t="shared" si="84"/>
        <v>80</v>
      </c>
      <c r="D236" s="336">
        <v>16</v>
      </c>
      <c r="E236" s="337">
        <v>64</v>
      </c>
      <c r="F236" s="335">
        <f t="shared" si="85"/>
        <v>362</v>
      </c>
      <c r="G236" s="336">
        <v>96</v>
      </c>
      <c r="H236" s="337">
        <v>266</v>
      </c>
      <c r="I236" s="335">
        <f t="shared" si="86"/>
        <v>131</v>
      </c>
      <c r="J236" s="336">
        <v>27</v>
      </c>
      <c r="K236" s="337">
        <v>104</v>
      </c>
      <c r="L236" s="335">
        <f t="shared" si="87"/>
        <v>38</v>
      </c>
      <c r="M236" s="336">
        <v>13</v>
      </c>
      <c r="N236" s="335">
        <v>25</v>
      </c>
      <c r="O236" s="338">
        <v>683</v>
      </c>
    </row>
    <row r="237" spans="1:15">
      <c r="A237" s="242">
        <v>9</v>
      </c>
      <c r="B237" s="334">
        <v>20</v>
      </c>
      <c r="C237" s="335">
        <f t="shared" si="84"/>
        <v>78</v>
      </c>
      <c r="D237" s="336">
        <v>20</v>
      </c>
      <c r="E237" s="337">
        <v>58</v>
      </c>
      <c r="F237" s="335">
        <f t="shared" si="85"/>
        <v>339</v>
      </c>
      <c r="G237" s="336">
        <v>105</v>
      </c>
      <c r="H237" s="337">
        <v>234</v>
      </c>
      <c r="I237" s="335">
        <f t="shared" si="86"/>
        <v>133</v>
      </c>
      <c r="J237" s="336">
        <v>41</v>
      </c>
      <c r="K237" s="337">
        <v>92</v>
      </c>
      <c r="L237" s="335">
        <f t="shared" si="87"/>
        <v>37</v>
      </c>
      <c r="M237" s="336">
        <v>10</v>
      </c>
      <c r="N237" s="335">
        <v>27</v>
      </c>
      <c r="O237" s="338">
        <v>624</v>
      </c>
    </row>
    <row r="238" spans="1:15">
      <c r="A238" s="242">
        <v>10</v>
      </c>
      <c r="B238" s="334">
        <v>21</v>
      </c>
      <c r="C238" s="335">
        <f t="shared" si="84"/>
        <v>63</v>
      </c>
      <c r="D238" s="336">
        <v>16</v>
      </c>
      <c r="E238" s="337">
        <v>47</v>
      </c>
      <c r="F238" s="335">
        <f t="shared" si="85"/>
        <v>318</v>
      </c>
      <c r="G238" s="336">
        <v>86</v>
      </c>
      <c r="H238" s="337">
        <v>232</v>
      </c>
      <c r="I238" s="335">
        <f t="shared" si="86"/>
        <v>113</v>
      </c>
      <c r="J238" s="336">
        <v>29</v>
      </c>
      <c r="K238" s="337">
        <v>84</v>
      </c>
      <c r="L238" s="335">
        <f t="shared" si="87"/>
        <v>49</v>
      </c>
      <c r="M238" s="336">
        <v>14</v>
      </c>
      <c r="N238" s="335">
        <v>35</v>
      </c>
      <c r="O238" s="338">
        <v>719</v>
      </c>
    </row>
    <row r="239" spans="1:15">
      <c r="A239" s="242">
        <v>11</v>
      </c>
      <c r="B239" s="334">
        <v>20</v>
      </c>
      <c r="C239" s="335">
        <f t="shared" si="84"/>
        <v>71</v>
      </c>
      <c r="D239" s="335">
        <v>24</v>
      </c>
      <c r="E239" s="337">
        <v>47</v>
      </c>
      <c r="F239" s="335">
        <f t="shared" si="85"/>
        <v>326</v>
      </c>
      <c r="G239" s="336">
        <v>109</v>
      </c>
      <c r="H239" s="337">
        <v>217</v>
      </c>
      <c r="I239" s="335">
        <f t="shared" si="86"/>
        <v>116</v>
      </c>
      <c r="J239" s="336">
        <v>49</v>
      </c>
      <c r="K239" s="337">
        <v>67</v>
      </c>
      <c r="L239" s="335">
        <f t="shared" si="87"/>
        <v>38</v>
      </c>
      <c r="M239" s="336">
        <v>15</v>
      </c>
      <c r="N239" s="335">
        <v>23</v>
      </c>
      <c r="O239" s="338">
        <v>624</v>
      </c>
    </row>
    <row r="240" spans="1:15">
      <c r="A240" s="242">
        <v>12</v>
      </c>
      <c r="B240" s="334">
        <v>20</v>
      </c>
      <c r="C240" s="335">
        <f t="shared" si="84"/>
        <v>58</v>
      </c>
      <c r="D240" s="336">
        <v>11</v>
      </c>
      <c r="E240" s="337">
        <v>47</v>
      </c>
      <c r="F240" s="335">
        <f t="shared" si="85"/>
        <v>243</v>
      </c>
      <c r="G240" s="336">
        <v>77</v>
      </c>
      <c r="H240" s="337">
        <v>166</v>
      </c>
      <c r="I240" s="335">
        <f t="shared" si="86"/>
        <v>86</v>
      </c>
      <c r="J240" s="336">
        <v>28</v>
      </c>
      <c r="K240" s="337">
        <v>58</v>
      </c>
      <c r="L240" s="335">
        <f t="shared" si="87"/>
        <v>35</v>
      </c>
      <c r="M240" s="336">
        <v>20</v>
      </c>
      <c r="N240" s="335">
        <v>15</v>
      </c>
      <c r="O240" s="338">
        <v>558</v>
      </c>
    </row>
    <row r="241" spans="1:15">
      <c r="A241" s="242">
        <v>1</v>
      </c>
      <c r="B241" s="334">
        <v>19</v>
      </c>
      <c r="C241" s="335">
        <f t="shared" si="84"/>
        <v>93</v>
      </c>
      <c r="D241" s="336">
        <v>22</v>
      </c>
      <c r="E241" s="337">
        <v>71</v>
      </c>
      <c r="F241" s="335">
        <f t="shared" si="85"/>
        <v>312</v>
      </c>
      <c r="G241" s="336">
        <v>88</v>
      </c>
      <c r="H241" s="337">
        <v>224</v>
      </c>
      <c r="I241" s="335">
        <f t="shared" si="86"/>
        <v>125</v>
      </c>
      <c r="J241" s="336">
        <v>40</v>
      </c>
      <c r="K241" s="337">
        <v>85</v>
      </c>
      <c r="L241" s="335">
        <f t="shared" si="87"/>
        <v>31</v>
      </c>
      <c r="M241" s="336">
        <v>8</v>
      </c>
      <c r="N241" s="335">
        <v>23</v>
      </c>
      <c r="O241" s="338">
        <v>683</v>
      </c>
    </row>
    <row r="242" spans="1:15">
      <c r="A242" s="242">
        <v>2</v>
      </c>
      <c r="B242" s="334">
        <v>19</v>
      </c>
      <c r="C242" s="335">
        <f t="shared" si="84"/>
        <v>119</v>
      </c>
      <c r="D242" s="336">
        <v>33</v>
      </c>
      <c r="E242" s="337">
        <v>86</v>
      </c>
      <c r="F242" s="335">
        <f t="shared" si="85"/>
        <v>358</v>
      </c>
      <c r="G242" s="336">
        <v>105</v>
      </c>
      <c r="H242" s="337">
        <v>253</v>
      </c>
      <c r="I242" s="335">
        <f t="shared" si="86"/>
        <v>161</v>
      </c>
      <c r="J242" s="336">
        <v>72</v>
      </c>
      <c r="K242" s="337">
        <v>89</v>
      </c>
      <c r="L242" s="335">
        <f t="shared" si="87"/>
        <v>51</v>
      </c>
      <c r="M242" s="336">
        <v>21</v>
      </c>
      <c r="N242" s="335">
        <v>30</v>
      </c>
      <c r="O242" s="338">
        <v>763</v>
      </c>
    </row>
    <row r="243" spans="1:15">
      <c r="A243" s="310">
        <v>3</v>
      </c>
      <c r="B243" s="339">
        <v>20</v>
      </c>
      <c r="C243" s="340">
        <f t="shared" si="84"/>
        <v>106</v>
      </c>
      <c r="D243" s="341">
        <v>25</v>
      </c>
      <c r="E243" s="342">
        <v>81</v>
      </c>
      <c r="F243" s="340">
        <f t="shared" si="85"/>
        <v>348</v>
      </c>
      <c r="G243" s="341">
        <v>95</v>
      </c>
      <c r="H243" s="342">
        <v>253</v>
      </c>
      <c r="I243" s="340">
        <f t="shared" si="86"/>
        <v>168</v>
      </c>
      <c r="J243" s="341">
        <v>58</v>
      </c>
      <c r="K243" s="342">
        <v>110</v>
      </c>
      <c r="L243" s="340">
        <f t="shared" si="87"/>
        <v>60</v>
      </c>
      <c r="M243" s="341">
        <v>31</v>
      </c>
      <c r="N243" s="340">
        <v>29</v>
      </c>
      <c r="O243" s="343">
        <v>771</v>
      </c>
    </row>
    <row r="244" spans="1:15">
      <c r="A244" s="308" t="s">
        <v>43</v>
      </c>
      <c r="B244" s="340">
        <f>SUM(B232:B243)</f>
        <v>243</v>
      </c>
      <c r="C244" s="340">
        <f>SUM(C232:C243)</f>
        <v>966</v>
      </c>
      <c r="D244" s="340">
        <f t="shared" ref="D244:O244" si="88">SUM(D232:D243)</f>
        <v>241</v>
      </c>
      <c r="E244" s="340">
        <f t="shared" si="88"/>
        <v>725</v>
      </c>
      <c r="F244" s="340">
        <f t="shared" si="88"/>
        <v>3993</v>
      </c>
      <c r="G244" s="340">
        <f t="shared" si="88"/>
        <v>1102</v>
      </c>
      <c r="H244" s="340">
        <f t="shared" si="88"/>
        <v>2891</v>
      </c>
      <c r="I244" s="340">
        <f t="shared" si="88"/>
        <v>1534</v>
      </c>
      <c r="J244" s="340">
        <f t="shared" si="88"/>
        <v>487</v>
      </c>
      <c r="K244" s="340">
        <f t="shared" si="88"/>
        <v>1047</v>
      </c>
      <c r="L244" s="340">
        <f t="shared" si="88"/>
        <v>526</v>
      </c>
      <c r="M244" s="340">
        <f t="shared" si="88"/>
        <v>203</v>
      </c>
      <c r="N244" s="340">
        <f t="shared" si="88"/>
        <v>323</v>
      </c>
      <c r="O244" s="380">
        <f t="shared" si="88"/>
        <v>8424</v>
      </c>
    </row>
    <row r="245" spans="1:15" ht="12.75" thickBot="1">
      <c r="A245" s="392" t="s">
        <v>101</v>
      </c>
      <c r="B245" s="393"/>
      <c r="C245" s="255">
        <f>(C244-C207)/C207</f>
        <v>-0.1170018281535649</v>
      </c>
      <c r="D245" s="255">
        <f t="shared" ref="D245:O245" si="89">(D244-D207)/D207</f>
        <v>-0.17465753424657535</v>
      </c>
      <c r="E245" s="255">
        <f t="shared" si="89"/>
        <v>-9.6009975062344141E-2</v>
      </c>
      <c r="F245" s="255">
        <f t="shared" si="89"/>
        <v>-0.1262582056892779</v>
      </c>
      <c r="G245" s="255">
        <f t="shared" si="89"/>
        <v>-6.6892464013547842E-2</v>
      </c>
      <c r="H245" s="255">
        <f t="shared" si="89"/>
        <v>-0.14694600177043377</v>
      </c>
      <c r="I245" s="255">
        <f t="shared" si="89"/>
        <v>-0.18577494692144372</v>
      </c>
      <c r="J245" s="255">
        <f t="shared" si="89"/>
        <v>-0.11454545454545455</v>
      </c>
      <c r="K245" s="255">
        <f t="shared" si="89"/>
        <v>-0.21514242878560719</v>
      </c>
      <c r="L245" s="255">
        <f t="shared" si="89"/>
        <v>-0.11148648648648649</v>
      </c>
      <c r="M245" s="255">
        <f t="shared" si="89"/>
        <v>-7.3059360730593603E-2</v>
      </c>
      <c r="N245" s="255">
        <f t="shared" si="89"/>
        <v>-0.13404825737265416</v>
      </c>
      <c r="O245" s="256">
        <f t="shared" si="89"/>
        <v>-0.11993313832010029</v>
      </c>
    </row>
    <row r="246" spans="1:15">
      <c r="A246" s="258"/>
      <c r="B246" s="258"/>
      <c r="C246" s="259"/>
      <c r="D246" s="259"/>
      <c r="E246" s="259"/>
      <c r="F246" s="259"/>
      <c r="G246" s="259"/>
      <c r="H246" s="259"/>
      <c r="I246" s="259"/>
      <c r="J246" s="259"/>
      <c r="K246" s="259"/>
      <c r="L246" s="259"/>
      <c r="M246" s="259"/>
      <c r="N246" s="259"/>
      <c r="O246" s="259"/>
    </row>
    <row r="247" spans="1:15" ht="12.75" thickBot="1">
      <c r="A247" s="394" t="s">
        <v>99</v>
      </c>
      <c r="B247" s="394"/>
      <c r="C247" s="394"/>
      <c r="D247" s="394"/>
      <c r="E247" s="394"/>
    </row>
    <row r="248" spans="1:15">
      <c r="A248" s="395" t="s">
        <v>93</v>
      </c>
      <c r="B248" s="397" t="s">
        <v>94</v>
      </c>
      <c r="C248" s="399" t="s">
        <v>95</v>
      </c>
      <c r="D248" s="399"/>
      <c r="E248" s="399"/>
      <c r="F248" s="399" t="s">
        <v>96</v>
      </c>
      <c r="G248" s="399"/>
      <c r="H248" s="399"/>
      <c r="I248" s="399" t="s">
        <v>97</v>
      </c>
      <c r="J248" s="399"/>
      <c r="K248" s="399"/>
      <c r="L248" s="399" t="s">
        <v>98</v>
      </c>
      <c r="M248" s="399"/>
      <c r="N248" s="399"/>
      <c r="O248" s="400" t="s">
        <v>300</v>
      </c>
    </row>
    <row r="249" spans="1:15">
      <c r="A249" s="396"/>
      <c r="B249" s="398"/>
      <c r="C249" s="245" t="s">
        <v>43</v>
      </c>
      <c r="D249" s="245" t="s">
        <v>301</v>
      </c>
      <c r="E249" s="245" t="s">
        <v>302</v>
      </c>
      <c r="F249" s="245" t="s">
        <v>43</v>
      </c>
      <c r="G249" s="245" t="s">
        <v>301</v>
      </c>
      <c r="H249" s="245" t="s">
        <v>302</v>
      </c>
      <c r="I249" s="245" t="s">
        <v>43</v>
      </c>
      <c r="J249" s="245" t="s">
        <v>301</v>
      </c>
      <c r="K249" s="245" t="s">
        <v>302</v>
      </c>
      <c r="L249" s="245" t="s">
        <v>43</v>
      </c>
      <c r="M249" s="245" t="s">
        <v>301</v>
      </c>
      <c r="N249" s="245" t="s">
        <v>302</v>
      </c>
      <c r="O249" s="401"/>
    </row>
    <row r="250" spans="1:15">
      <c r="A250" s="240">
        <v>4</v>
      </c>
      <c r="B250" s="241">
        <f t="shared" ref="B250:B261" si="90">B232</f>
        <v>20</v>
      </c>
      <c r="C250" s="185">
        <f>C232/B250</f>
        <v>4.3499999999999996</v>
      </c>
      <c r="D250" s="185">
        <f t="shared" ref="D250:D253" si="91">D232/B250</f>
        <v>1.1499999999999999</v>
      </c>
      <c r="E250" s="185">
        <f t="shared" ref="E250:E261" si="92">E232/B250</f>
        <v>3.2</v>
      </c>
      <c r="F250" s="185">
        <f t="shared" ref="F250:N259" si="93">F232/$B250</f>
        <v>17.850000000000001</v>
      </c>
      <c r="G250" s="185">
        <f t="shared" si="93"/>
        <v>4.1500000000000004</v>
      </c>
      <c r="H250" s="185">
        <f t="shared" si="93"/>
        <v>13.7</v>
      </c>
      <c r="I250" s="185">
        <f t="shared" si="93"/>
        <v>6.45</v>
      </c>
      <c r="J250" s="185">
        <f t="shared" si="93"/>
        <v>1.9</v>
      </c>
      <c r="K250" s="185">
        <f t="shared" si="93"/>
        <v>4.55</v>
      </c>
      <c r="L250" s="185">
        <f t="shared" si="93"/>
        <v>2.6</v>
      </c>
      <c r="M250" s="185">
        <f t="shared" si="93"/>
        <v>0.95</v>
      </c>
      <c r="N250" s="185">
        <f>N232/$B250</f>
        <v>1.65</v>
      </c>
      <c r="O250" s="186">
        <f>O232/B250</f>
        <v>40.35</v>
      </c>
    </row>
    <row r="251" spans="1:15">
      <c r="A251" s="242">
        <v>5</v>
      </c>
      <c r="B251" s="243">
        <f t="shared" si="90"/>
        <v>20</v>
      </c>
      <c r="C251" s="252">
        <f t="shared" ref="C251:C261" si="94">C233/B251</f>
        <v>4.1500000000000004</v>
      </c>
      <c r="D251" s="252">
        <f t="shared" si="91"/>
        <v>1.2</v>
      </c>
      <c r="E251" s="252">
        <f t="shared" si="92"/>
        <v>2.95</v>
      </c>
      <c r="F251" s="252">
        <f t="shared" si="93"/>
        <v>18.3</v>
      </c>
      <c r="G251" s="252">
        <f t="shared" si="93"/>
        <v>4.7</v>
      </c>
      <c r="H251" s="252">
        <f t="shared" si="93"/>
        <v>13.6</v>
      </c>
      <c r="I251" s="252">
        <f t="shared" si="93"/>
        <v>6.75</v>
      </c>
      <c r="J251" s="252">
        <f t="shared" si="93"/>
        <v>2.2999999999999998</v>
      </c>
      <c r="K251" s="252">
        <f t="shared" si="93"/>
        <v>4.45</v>
      </c>
      <c r="L251" s="252">
        <f t="shared" si="93"/>
        <v>2.2999999999999998</v>
      </c>
      <c r="M251" s="252">
        <f t="shared" si="93"/>
        <v>0.85</v>
      </c>
      <c r="N251" s="252">
        <f t="shared" si="93"/>
        <v>1.45</v>
      </c>
      <c r="O251" s="253">
        <f t="shared" ref="O251:O261" si="95">O233/B251</f>
        <v>39</v>
      </c>
    </row>
    <row r="252" spans="1:15">
      <c r="A252" s="242">
        <v>6</v>
      </c>
      <c r="B252" s="243">
        <f t="shared" si="90"/>
        <v>22</v>
      </c>
      <c r="C252" s="252">
        <f t="shared" si="94"/>
        <v>3.0909090909090908</v>
      </c>
      <c r="D252" s="252">
        <f t="shared" si="91"/>
        <v>0.63636363636363635</v>
      </c>
      <c r="E252" s="252">
        <f t="shared" si="92"/>
        <v>2.4545454545454546</v>
      </c>
      <c r="F252" s="252">
        <f t="shared" si="93"/>
        <v>16.318181818181817</v>
      </c>
      <c r="G252" s="252">
        <f t="shared" si="93"/>
        <v>3.7727272727272729</v>
      </c>
      <c r="H252" s="252">
        <f t="shared" si="93"/>
        <v>12.545454545454545</v>
      </c>
      <c r="I252" s="252">
        <f t="shared" si="93"/>
        <v>6.2727272727272725</v>
      </c>
      <c r="J252" s="252">
        <f t="shared" si="93"/>
        <v>1.4545454545454546</v>
      </c>
      <c r="K252" s="252">
        <f t="shared" si="93"/>
        <v>4.8181818181818183</v>
      </c>
      <c r="L252" s="252">
        <f t="shared" si="93"/>
        <v>2.1818181818181817</v>
      </c>
      <c r="M252" s="252">
        <f t="shared" si="93"/>
        <v>0.90909090909090906</v>
      </c>
      <c r="N252" s="252">
        <f t="shared" si="93"/>
        <v>1.2727272727272727</v>
      </c>
      <c r="O252" s="253">
        <f t="shared" si="95"/>
        <v>36.227272727272727</v>
      </c>
    </row>
    <row r="253" spans="1:15">
      <c r="A253" s="242">
        <v>7</v>
      </c>
      <c r="B253" s="243">
        <f t="shared" si="90"/>
        <v>20</v>
      </c>
      <c r="C253" s="252">
        <f t="shared" si="94"/>
        <v>3</v>
      </c>
      <c r="D253" s="252">
        <f t="shared" si="91"/>
        <v>0.65</v>
      </c>
      <c r="E253" s="252">
        <f t="shared" si="92"/>
        <v>2.35</v>
      </c>
      <c r="F253" s="252">
        <f t="shared" si="93"/>
        <v>15.25</v>
      </c>
      <c r="G253" s="252">
        <f t="shared" si="93"/>
        <v>4.05</v>
      </c>
      <c r="H253" s="252">
        <f t="shared" si="93"/>
        <v>11.2</v>
      </c>
      <c r="I253" s="252">
        <f t="shared" si="93"/>
        <v>4.95</v>
      </c>
      <c r="J253" s="252">
        <f t="shared" si="93"/>
        <v>1.35</v>
      </c>
      <c r="K253" s="252">
        <f t="shared" si="93"/>
        <v>3.6</v>
      </c>
      <c r="L253" s="252">
        <f t="shared" si="93"/>
        <v>2.0499999999999998</v>
      </c>
      <c r="M253" s="252">
        <f t="shared" si="93"/>
        <v>0.75</v>
      </c>
      <c r="N253" s="252">
        <f>N235/$B253</f>
        <v>1.3</v>
      </c>
      <c r="O253" s="253">
        <f t="shared" si="95"/>
        <v>30.75</v>
      </c>
    </row>
    <row r="254" spans="1:15">
      <c r="A254" s="242">
        <v>8</v>
      </c>
      <c r="B254" s="243">
        <f t="shared" si="90"/>
        <v>22</v>
      </c>
      <c r="C254" s="252">
        <f t="shared" si="94"/>
        <v>3.6363636363636362</v>
      </c>
      <c r="D254" s="252">
        <f>D236/B254</f>
        <v>0.72727272727272729</v>
      </c>
      <c r="E254" s="252">
        <f t="shared" si="92"/>
        <v>2.9090909090909092</v>
      </c>
      <c r="F254" s="252">
        <f t="shared" si="93"/>
        <v>16.454545454545453</v>
      </c>
      <c r="G254" s="252">
        <f t="shared" si="93"/>
        <v>4.3636363636363633</v>
      </c>
      <c r="H254" s="252">
        <f t="shared" si="93"/>
        <v>12.090909090909092</v>
      </c>
      <c r="I254" s="252">
        <f t="shared" si="93"/>
        <v>5.9545454545454541</v>
      </c>
      <c r="J254" s="252">
        <f t="shared" si="93"/>
        <v>1.2272727272727273</v>
      </c>
      <c r="K254" s="252">
        <f t="shared" si="93"/>
        <v>4.7272727272727275</v>
      </c>
      <c r="L254" s="252">
        <f t="shared" si="93"/>
        <v>1.7272727272727273</v>
      </c>
      <c r="M254" s="252">
        <f t="shared" si="93"/>
        <v>0.59090909090909094</v>
      </c>
      <c r="N254" s="252">
        <f t="shared" si="93"/>
        <v>1.1363636363636365</v>
      </c>
      <c r="O254" s="253">
        <f t="shared" si="95"/>
        <v>31.045454545454547</v>
      </c>
    </row>
    <row r="255" spans="1:15">
      <c r="A255" s="242">
        <v>9</v>
      </c>
      <c r="B255" s="243">
        <f t="shared" si="90"/>
        <v>20</v>
      </c>
      <c r="C255" s="252">
        <f t="shared" si="94"/>
        <v>3.9</v>
      </c>
      <c r="D255" s="252">
        <f t="shared" ref="D255:D261" si="96">D237/B255</f>
        <v>1</v>
      </c>
      <c r="E255" s="252">
        <f t="shared" si="92"/>
        <v>2.9</v>
      </c>
      <c r="F255" s="252">
        <f t="shared" si="93"/>
        <v>16.95</v>
      </c>
      <c r="G255" s="252">
        <f t="shared" si="93"/>
        <v>5.25</v>
      </c>
      <c r="H255" s="252">
        <f t="shared" si="93"/>
        <v>11.7</v>
      </c>
      <c r="I255" s="252">
        <f t="shared" si="93"/>
        <v>6.65</v>
      </c>
      <c r="J255" s="252">
        <f t="shared" si="93"/>
        <v>2.0499999999999998</v>
      </c>
      <c r="K255" s="252">
        <f>K237/$B255</f>
        <v>4.5999999999999996</v>
      </c>
      <c r="L255" s="252">
        <f t="shared" si="93"/>
        <v>1.85</v>
      </c>
      <c r="M255" s="252">
        <f t="shared" si="93"/>
        <v>0.5</v>
      </c>
      <c r="N255" s="252">
        <f>N237/$B255</f>
        <v>1.35</v>
      </c>
      <c r="O255" s="253">
        <f t="shared" si="95"/>
        <v>31.2</v>
      </c>
    </row>
    <row r="256" spans="1:15">
      <c r="A256" s="242">
        <v>10</v>
      </c>
      <c r="B256" s="243">
        <f t="shared" si="90"/>
        <v>21</v>
      </c>
      <c r="C256" s="252">
        <f t="shared" si="94"/>
        <v>3</v>
      </c>
      <c r="D256" s="252">
        <f t="shared" si="96"/>
        <v>0.76190476190476186</v>
      </c>
      <c r="E256" s="252">
        <f t="shared" si="92"/>
        <v>2.2380952380952381</v>
      </c>
      <c r="F256" s="252">
        <f t="shared" si="93"/>
        <v>15.142857142857142</v>
      </c>
      <c r="G256" s="252">
        <f t="shared" si="93"/>
        <v>4.0952380952380949</v>
      </c>
      <c r="H256" s="252">
        <f t="shared" si="93"/>
        <v>11.047619047619047</v>
      </c>
      <c r="I256" s="252">
        <f t="shared" si="93"/>
        <v>5.3809523809523814</v>
      </c>
      <c r="J256" s="252">
        <f>J238/$B256</f>
        <v>1.3809523809523809</v>
      </c>
      <c r="K256" s="252">
        <f t="shared" ref="K256:N256" si="97">K238/$B256</f>
        <v>4</v>
      </c>
      <c r="L256" s="252">
        <f t="shared" si="97"/>
        <v>2.3333333333333335</v>
      </c>
      <c r="M256" s="252">
        <f t="shared" si="97"/>
        <v>0.66666666666666663</v>
      </c>
      <c r="N256" s="252">
        <f t="shared" si="97"/>
        <v>1.6666666666666667</v>
      </c>
      <c r="O256" s="253">
        <f t="shared" si="95"/>
        <v>34.238095238095241</v>
      </c>
    </row>
    <row r="257" spans="1:15">
      <c r="A257" s="242">
        <v>11</v>
      </c>
      <c r="B257" s="243">
        <f t="shared" si="90"/>
        <v>20</v>
      </c>
      <c r="C257" s="252">
        <f t="shared" si="94"/>
        <v>3.55</v>
      </c>
      <c r="D257" s="252">
        <f t="shared" si="96"/>
        <v>1.2</v>
      </c>
      <c r="E257" s="252">
        <f t="shared" si="92"/>
        <v>2.35</v>
      </c>
      <c r="F257" s="252">
        <f t="shared" si="93"/>
        <v>16.3</v>
      </c>
      <c r="G257" s="252">
        <f t="shared" si="93"/>
        <v>5.45</v>
      </c>
      <c r="H257" s="252">
        <f t="shared" si="93"/>
        <v>10.85</v>
      </c>
      <c r="I257" s="252">
        <f t="shared" si="93"/>
        <v>5.8</v>
      </c>
      <c r="J257" s="252">
        <f t="shared" si="93"/>
        <v>2.4500000000000002</v>
      </c>
      <c r="K257" s="252">
        <f t="shared" si="93"/>
        <v>3.35</v>
      </c>
      <c r="L257" s="252">
        <f t="shared" si="93"/>
        <v>1.9</v>
      </c>
      <c r="M257" s="252">
        <f t="shared" si="93"/>
        <v>0.75</v>
      </c>
      <c r="N257" s="252">
        <f t="shared" si="93"/>
        <v>1.1499999999999999</v>
      </c>
      <c r="O257" s="253">
        <f t="shared" si="95"/>
        <v>31.2</v>
      </c>
    </row>
    <row r="258" spans="1:15">
      <c r="A258" s="242">
        <v>12</v>
      </c>
      <c r="B258" s="243">
        <f t="shared" si="90"/>
        <v>20</v>
      </c>
      <c r="C258" s="252">
        <f t="shared" si="94"/>
        <v>2.9</v>
      </c>
      <c r="D258" s="252">
        <f t="shared" si="96"/>
        <v>0.55000000000000004</v>
      </c>
      <c r="E258" s="252">
        <f t="shared" si="92"/>
        <v>2.35</v>
      </c>
      <c r="F258" s="252">
        <f t="shared" si="93"/>
        <v>12.15</v>
      </c>
      <c r="G258" s="252">
        <f t="shared" si="93"/>
        <v>3.85</v>
      </c>
      <c r="H258" s="252">
        <f t="shared" si="93"/>
        <v>8.3000000000000007</v>
      </c>
      <c r="I258" s="252">
        <f t="shared" si="93"/>
        <v>4.3</v>
      </c>
      <c r="J258" s="252">
        <f t="shared" si="93"/>
        <v>1.4</v>
      </c>
      <c r="K258" s="252">
        <f t="shared" si="93"/>
        <v>2.9</v>
      </c>
      <c r="L258" s="252">
        <f t="shared" si="93"/>
        <v>1.75</v>
      </c>
      <c r="M258" s="252">
        <f t="shared" si="93"/>
        <v>1</v>
      </c>
      <c r="N258" s="252">
        <f t="shared" si="93"/>
        <v>0.75</v>
      </c>
      <c r="O258" s="253">
        <f t="shared" si="95"/>
        <v>27.9</v>
      </c>
    </row>
    <row r="259" spans="1:15">
      <c r="A259" s="242">
        <v>1</v>
      </c>
      <c r="B259" s="243">
        <f t="shared" si="90"/>
        <v>19</v>
      </c>
      <c r="C259" s="252">
        <f t="shared" si="94"/>
        <v>4.8947368421052628</v>
      </c>
      <c r="D259" s="252">
        <f t="shared" si="96"/>
        <v>1.1578947368421053</v>
      </c>
      <c r="E259" s="252">
        <f t="shared" si="92"/>
        <v>3.736842105263158</v>
      </c>
      <c r="F259" s="252">
        <f>F241/$B259</f>
        <v>16.421052631578949</v>
      </c>
      <c r="G259" s="252">
        <f>G241/$B259</f>
        <v>4.6315789473684212</v>
      </c>
      <c r="H259" s="252">
        <f t="shared" si="93"/>
        <v>11.789473684210526</v>
      </c>
      <c r="I259" s="252">
        <f t="shared" si="93"/>
        <v>6.5789473684210522</v>
      </c>
      <c r="J259" s="252">
        <f>J241/$B259</f>
        <v>2.1052631578947367</v>
      </c>
      <c r="K259" s="252">
        <f t="shared" si="93"/>
        <v>4.4736842105263159</v>
      </c>
      <c r="L259" s="252">
        <f t="shared" si="93"/>
        <v>1.631578947368421</v>
      </c>
      <c r="M259" s="252">
        <f t="shared" si="93"/>
        <v>0.42105263157894735</v>
      </c>
      <c r="N259" s="252">
        <f t="shared" si="93"/>
        <v>1.2105263157894737</v>
      </c>
      <c r="O259" s="253">
        <f t="shared" si="95"/>
        <v>35.94736842105263</v>
      </c>
    </row>
    <row r="260" spans="1:15">
      <c r="A260" s="242">
        <v>2</v>
      </c>
      <c r="B260" s="243">
        <f t="shared" si="90"/>
        <v>19</v>
      </c>
      <c r="C260" s="252">
        <f t="shared" si="94"/>
        <v>6.2631578947368425</v>
      </c>
      <c r="D260" s="252">
        <f t="shared" si="96"/>
        <v>1.736842105263158</v>
      </c>
      <c r="E260" s="252">
        <f t="shared" si="92"/>
        <v>4.5263157894736841</v>
      </c>
      <c r="F260" s="252">
        <f t="shared" ref="F260:N261" si="98">F242/$B260</f>
        <v>18.842105263157894</v>
      </c>
      <c r="G260" s="252">
        <f t="shared" si="98"/>
        <v>5.5263157894736841</v>
      </c>
      <c r="H260" s="252">
        <f t="shared" si="98"/>
        <v>13.315789473684211</v>
      </c>
      <c r="I260" s="252">
        <f t="shared" si="98"/>
        <v>8.473684210526315</v>
      </c>
      <c r="J260" s="252">
        <f t="shared" si="98"/>
        <v>3.7894736842105261</v>
      </c>
      <c r="K260" s="252">
        <f t="shared" si="98"/>
        <v>4.6842105263157894</v>
      </c>
      <c r="L260" s="252">
        <f t="shared" si="98"/>
        <v>2.6842105263157894</v>
      </c>
      <c r="M260" s="252">
        <f t="shared" si="98"/>
        <v>1.1052631578947369</v>
      </c>
      <c r="N260" s="252">
        <f t="shared" si="98"/>
        <v>1.5789473684210527</v>
      </c>
      <c r="O260" s="253">
        <f t="shared" si="95"/>
        <v>40.157894736842103</v>
      </c>
    </row>
    <row r="261" spans="1:15">
      <c r="A261" s="310">
        <v>3</v>
      </c>
      <c r="B261" s="244">
        <f t="shared" si="90"/>
        <v>20</v>
      </c>
      <c r="C261" s="257">
        <f t="shared" si="94"/>
        <v>5.3</v>
      </c>
      <c r="D261" s="257">
        <f t="shared" si="96"/>
        <v>1.25</v>
      </c>
      <c r="E261" s="257">
        <f t="shared" si="92"/>
        <v>4.05</v>
      </c>
      <c r="F261" s="257">
        <f t="shared" si="98"/>
        <v>17.399999999999999</v>
      </c>
      <c r="G261" s="257">
        <f t="shared" si="98"/>
        <v>4.75</v>
      </c>
      <c r="H261" s="257">
        <f t="shared" si="98"/>
        <v>12.65</v>
      </c>
      <c r="I261" s="257">
        <f t="shared" si="98"/>
        <v>8.4</v>
      </c>
      <c r="J261" s="257">
        <f t="shared" si="98"/>
        <v>2.9</v>
      </c>
      <c r="K261" s="257">
        <f t="shared" si="98"/>
        <v>5.5</v>
      </c>
      <c r="L261" s="257">
        <f t="shared" si="98"/>
        <v>3</v>
      </c>
      <c r="M261" s="257">
        <f t="shared" si="98"/>
        <v>1.55</v>
      </c>
      <c r="N261" s="257">
        <f t="shared" si="98"/>
        <v>1.45</v>
      </c>
      <c r="O261" s="260">
        <f t="shared" si="95"/>
        <v>38.549999999999997</v>
      </c>
    </row>
    <row r="262" spans="1:15" ht="12.75" thickBot="1">
      <c r="A262" s="239" t="s">
        <v>100</v>
      </c>
      <c r="B262" s="182">
        <f>AVERAGE(B250:B261)</f>
        <v>20.25</v>
      </c>
      <c r="C262" s="184">
        <f>AVERAGE(C250:C261)</f>
        <v>4.0029306220095693</v>
      </c>
      <c r="D262" s="184">
        <f t="shared" ref="D262:O262" si="99">AVERAGE(D250:D261)</f>
        <v>1.0016898306371991</v>
      </c>
      <c r="E262" s="184">
        <f t="shared" si="99"/>
        <v>3.00124079137237</v>
      </c>
      <c r="F262" s="184">
        <f t="shared" si="99"/>
        <v>16.448228525860106</v>
      </c>
      <c r="G262" s="184">
        <f t="shared" si="99"/>
        <v>4.5491247057036537</v>
      </c>
      <c r="H262" s="184">
        <f t="shared" si="99"/>
        <v>11.899103820156453</v>
      </c>
      <c r="I262" s="184">
        <f t="shared" si="99"/>
        <v>6.3300713905977064</v>
      </c>
      <c r="J262" s="184">
        <f t="shared" si="99"/>
        <v>2.0256256170729858</v>
      </c>
      <c r="K262" s="184">
        <f t="shared" si="99"/>
        <v>4.3044457735247201</v>
      </c>
      <c r="L262" s="184">
        <f t="shared" si="99"/>
        <v>2.1673511430090375</v>
      </c>
      <c r="M262" s="184">
        <f t="shared" si="99"/>
        <v>0.83691520467836256</v>
      </c>
      <c r="N262" s="184">
        <f t="shared" si="99"/>
        <v>1.3304359383306752</v>
      </c>
      <c r="O262" s="246">
        <f t="shared" si="99"/>
        <v>34.713840472393102</v>
      </c>
    </row>
    <row r="264" spans="1:15">
      <c r="A264" s="402" t="s">
        <v>402</v>
      </c>
      <c r="B264" s="402"/>
      <c r="C264" s="402"/>
      <c r="D264" s="402"/>
      <c r="E264" s="402"/>
      <c r="F264" s="402"/>
      <c r="G264" s="402"/>
      <c r="H264" s="402"/>
      <c r="I264" s="402"/>
      <c r="J264" s="402"/>
      <c r="K264" s="402"/>
      <c r="L264" s="402"/>
      <c r="M264" s="402"/>
      <c r="N264" s="402"/>
      <c r="O264" s="402"/>
    </row>
    <row r="265" spans="1:15">
      <c r="A265" s="307"/>
      <c r="C265" s="307"/>
      <c r="D265" s="307"/>
      <c r="E265" s="307"/>
      <c r="F265" s="307"/>
      <c r="G265" s="307"/>
      <c r="H265" s="307"/>
      <c r="I265" s="307"/>
      <c r="J265" s="307"/>
      <c r="K265" s="307"/>
      <c r="L265" s="307"/>
      <c r="M265" s="307"/>
      <c r="N265" s="307"/>
      <c r="O265" s="307"/>
    </row>
    <row r="266" spans="1:15" ht="12.75" thickBot="1">
      <c r="A266" s="403" t="s">
        <v>92</v>
      </c>
      <c r="B266" s="403"/>
      <c r="C266" s="403"/>
    </row>
    <row r="267" spans="1:15">
      <c r="A267" s="395" t="s">
        <v>93</v>
      </c>
      <c r="B267" s="397" t="s">
        <v>94</v>
      </c>
      <c r="C267" s="399" t="s">
        <v>95</v>
      </c>
      <c r="D267" s="399"/>
      <c r="E267" s="399"/>
      <c r="F267" s="399" t="s">
        <v>96</v>
      </c>
      <c r="G267" s="399"/>
      <c r="H267" s="399"/>
      <c r="I267" s="399" t="s">
        <v>97</v>
      </c>
      <c r="J267" s="399"/>
      <c r="K267" s="399"/>
      <c r="L267" s="399" t="s">
        <v>98</v>
      </c>
      <c r="M267" s="399"/>
      <c r="N267" s="399"/>
      <c r="O267" s="400" t="s">
        <v>300</v>
      </c>
    </row>
    <row r="268" spans="1:15">
      <c r="A268" s="396"/>
      <c r="B268" s="398"/>
      <c r="C268" s="328" t="s">
        <v>43</v>
      </c>
      <c r="D268" s="245" t="s">
        <v>301</v>
      </c>
      <c r="E268" s="245" t="s">
        <v>302</v>
      </c>
      <c r="F268" s="328" t="s">
        <v>43</v>
      </c>
      <c r="G268" s="245" t="s">
        <v>301</v>
      </c>
      <c r="H268" s="245" t="s">
        <v>302</v>
      </c>
      <c r="I268" s="328" t="s">
        <v>43</v>
      </c>
      <c r="J268" s="245" t="s">
        <v>301</v>
      </c>
      <c r="K268" s="245" t="s">
        <v>302</v>
      </c>
      <c r="L268" s="328" t="s">
        <v>43</v>
      </c>
      <c r="M268" s="245" t="s">
        <v>301</v>
      </c>
      <c r="N268" s="245" t="s">
        <v>302</v>
      </c>
      <c r="O268" s="401"/>
    </row>
    <row r="269" spans="1:15">
      <c r="A269" s="240">
        <v>4</v>
      </c>
      <c r="B269" s="329">
        <v>21</v>
      </c>
      <c r="C269" s="330">
        <f>D269+E269</f>
        <v>85</v>
      </c>
      <c r="D269" s="331">
        <v>25</v>
      </c>
      <c r="E269" s="332">
        <v>60</v>
      </c>
      <c r="F269" s="330">
        <f>G269+H269</f>
        <v>371</v>
      </c>
      <c r="G269" s="331">
        <v>109</v>
      </c>
      <c r="H269" s="332">
        <v>262</v>
      </c>
      <c r="I269" s="330">
        <f>J269+K269</f>
        <v>158</v>
      </c>
      <c r="J269" s="331">
        <v>53</v>
      </c>
      <c r="K269" s="332">
        <v>105</v>
      </c>
      <c r="L269" s="330">
        <f>M269+N269</f>
        <v>48</v>
      </c>
      <c r="M269" s="331">
        <v>22</v>
      </c>
      <c r="N269" s="330">
        <v>26</v>
      </c>
      <c r="O269" s="333">
        <v>850</v>
      </c>
    </row>
    <row r="270" spans="1:15">
      <c r="A270" s="242">
        <v>5</v>
      </c>
      <c r="B270" s="334">
        <v>21</v>
      </c>
      <c r="C270" s="335">
        <f t="shared" ref="C270:C280" si="100">D270+E270</f>
        <v>97</v>
      </c>
      <c r="D270" s="336">
        <v>23</v>
      </c>
      <c r="E270" s="337">
        <v>74</v>
      </c>
      <c r="F270" s="335">
        <f>G270+H270</f>
        <v>433</v>
      </c>
      <c r="G270" s="336">
        <v>134</v>
      </c>
      <c r="H270" s="337">
        <v>299</v>
      </c>
      <c r="I270" s="335">
        <f>J270+K270</f>
        <v>160</v>
      </c>
      <c r="J270" s="336">
        <v>62</v>
      </c>
      <c r="K270" s="337">
        <v>98</v>
      </c>
      <c r="L270" s="335">
        <f>M270+N270</f>
        <v>47</v>
      </c>
      <c r="M270" s="336">
        <v>20</v>
      </c>
      <c r="N270" s="335">
        <v>27</v>
      </c>
      <c r="O270" s="338">
        <v>899</v>
      </c>
    </row>
    <row r="271" spans="1:15">
      <c r="A271" s="242">
        <v>6</v>
      </c>
      <c r="B271" s="334">
        <v>20</v>
      </c>
      <c r="C271" s="335">
        <f t="shared" si="100"/>
        <v>76</v>
      </c>
      <c r="D271" s="336">
        <v>19</v>
      </c>
      <c r="E271" s="337">
        <v>57</v>
      </c>
      <c r="F271" s="335">
        <f t="shared" ref="F271:F280" si="101">G271+H271</f>
        <v>415</v>
      </c>
      <c r="G271" s="336">
        <v>123</v>
      </c>
      <c r="H271" s="337">
        <v>292</v>
      </c>
      <c r="I271" s="335">
        <f t="shared" ref="I271:I280" si="102">J271+K271</f>
        <v>166</v>
      </c>
      <c r="J271" s="336">
        <v>55</v>
      </c>
      <c r="K271" s="337">
        <v>111</v>
      </c>
      <c r="L271" s="335">
        <f t="shared" ref="L271:L280" si="103">M271+N271</f>
        <v>44</v>
      </c>
      <c r="M271" s="336">
        <v>17</v>
      </c>
      <c r="N271" s="335">
        <v>27</v>
      </c>
      <c r="O271" s="338">
        <v>764</v>
      </c>
    </row>
    <row r="272" spans="1:15">
      <c r="A272" s="242">
        <v>7</v>
      </c>
      <c r="B272" s="334">
        <v>22</v>
      </c>
      <c r="C272" s="335">
        <f t="shared" si="100"/>
        <v>56</v>
      </c>
      <c r="D272" s="336">
        <v>16</v>
      </c>
      <c r="E272" s="337">
        <v>40</v>
      </c>
      <c r="F272" s="335">
        <f t="shared" si="101"/>
        <v>367</v>
      </c>
      <c r="G272" s="336">
        <v>103</v>
      </c>
      <c r="H272" s="337">
        <v>264</v>
      </c>
      <c r="I272" s="335">
        <f t="shared" si="102"/>
        <v>131</v>
      </c>
      <c r="J272" s="336">
        <v>37</v>
      </c>
      <c r="K272" s="337">
        <v>94</v>
      </c>
      <c r="L272" s="335">
        <f t="shared" si="103"/>
        <v>49</v>
      </c>
      <c r="M272" s="336">
        <v>16</v>
      </c>
      <c r="N272" s="335">
        <v>33</v>
      </c>
      <c r="O272" s="338">
        <v>797</v>
      </c>
    </row>
    <row r="273" spans="1:15">
      <c r="A273" s="242">
        <v>8</v>
      </c>
      <c r="B273" s="334">
        <v>21</v>
      </c>
      <c r="C273" s="335">
        <f t="shared" si="100"/>
        <v>50</v>
      </c>
      <c r="D273" s="336">
        <v>17</v>
      </c>
      <c r="E273" s="337">
        <v>33</v>
      </c>
      <c r="F273" s="335">
        <f t="shared" si="101"/>
        <v>319</v>
      </c>
      <c r="G273" s="336">
        <v>109</v>
      </c>
      <c r="H273" s="337">
        <v>210</v>
      </c>
      <c r="I273" s="335">
        <f t="shared" si="102"/>
        <v>105</v>
      </c>
      <c r="J273" s="336">
        <v>44</v>
      </c>
      <c r="K273" s="337">
        <v>61</v>
      </c>
      <c r="L273" s="335">
        <f t="shared" si="103"/>
        <v>31</v>
      </c>
      <c r="M273" s="336">
        <v>11</v>
      </c>
      <c r="N273" s="335">
        <v>20</v>
      </c>
      <c r="O273" s="338">
        <v>642</v>
      </c>
    </row>
    <row r="274" spans="1:15">
      <c r="A274" s="242">
        <v>9</v>
      </c>
      <c r="B274" s="334">
        <v>19</v>
      </c>
      <c r="C274" s="335">
        <f t="shared" si="100"/>
        <v>67</v>
      </c>
      <c r="D274" s="336">
        <v>24</v>
      </c>
      <c r="E274" s="337">
        <v>43</v>
      </c>
      <c r="F274" s="335">
        <f t="shared" si="101"/>
        <v>327</v>
      </c>
      <c r="G274" s="336">
        <v>103</v>
      </c>
      <c r="H274" s="337">
        <v>224</v>
      </c>
      <c r="I274" s="335">
        <f t="shared" si="102"/>
        <v>104</v>
      </c>
      <c r="J274" s="336">
        <v>42</v>
      </c>
      <c r="K274" s="337">
        <v>62</v>
      </c>
      <c r="L274" s="335">
        <f t="shared" si="103"/>
        <v>40</v>
      </c>
      <c r="M274" s="336">
        <v>21</v>
      </c>
      <c r="N274" s="335">
        <v>19</v>
      </c>
      <c r="O274" s="338">
        <v>703</v>
      </c>
    </row>
    <row r="275" spans="1:15">
      <c r="A275" s="242">
        <v>10</v>
      </c>
      <c r="B275" s="334">
        <v>22</v>
      </c>
      <c r="C275" s="335">
        <f t="shared" si="100"/>
        <v>61</v>
      </c>
      <c r="D275" s="336">
        <v>10</v>
      </c>
      <c r="E275" s="337">
        <v>51</v>
      </c>
      <c r="F275" s="335">
        <f t="shared" si="101"/>
        <v>342</v>
      </c>
      <c r="G275" s="336">
        <v>92</v>
      </c>
      <c r="H275" s="337">
        <v>250</v>
      </c>
      <c r="I275" s="335">
        <f t="shared" si="102"/>
        <v>135</v>
      </c>
      <c r="J275" s="336">
        <v>30</v>
      </c>
      <c r="K275" s="337">
        <v>105</v>
      </c>
      <c r="L275" s="335">
        <f t="shared" si="103"/>
        <v>48</v>
      </c>
      <c r="M275" s="336">
        <v>16</v>
      </c>
      <c r="N275" s="335">
        <v>32</v>
      </c>
      <c r="O275" s="338">
        <v>704</v>
      </c>
    </row>
    <row r="276" spans="1:15">
      <c r="A276" s="242">
        <v>11</v>
      </c>
      <c r="B276" s="334">
        <v>20</v>
      </c>
      <c r="C276" s="335">
        <f t="shared" si="100"/>
        <v>64</v>
      </c>
      <c r="D276" s="335">
        <v>17</v>
      </c>
      <c r="E276" s="337">
        <v>47</v>
      </c>
      <c r="F276" s="335">
        <f t="shared" si="101"/>
        <v>261</v>
      </c>
      <c r="G276" s="336">
        <v>73</v>
      </c>
      <c r="H276" s="337">
        <v>188</v>
      </c>
      <c r="I276" s="335">
        <f t="shared" si="102"/>
        <v>88</v>
      </c>
      <c r="J276" s="336">
        <v>29</v>
      </c>
      <c r="K276" s="337">
        <v>59</v>
      </c>
      <c r="L276" s="335">
        <f t="shared" si="103"/>
        <v>39</v>
      </c>
      <c r="M276" s="336">
        <v>7</v>
      </c>
      <c r="N276" s="335">
        <v>32</v>
      </c>
      <c r="O276" s="338">
        <v>581</v>
      </c>
    </row>
    <row r="277" spans="1:15">
      <c r="A277" s="242">
        <v>12</v>
      </c>
      <c r="B277" s="334">
        <v>20</v>
      </c>
      <c r="C277" s="335">
        <f t="shared" si="100"/>
        <v>47</v>
      </c>
      <c r="D277" s="336">
        <v>11</v>
      </c>
      <c r="E277" s="337">
        <v>36</v>
      </c>
      <c r="F277" s="335">
        <f t="shared" si="101"/>
        <v>216</v>
      </c>
      <c r="G277" s="336">
        <v>60</v>
      </c>
      <c r="H277" s="337">
        <v>156</v>
      </c>
      <c r="I277" s="335">
        <f t="shared" si="102"/>
        <v>66</v>
      </c>
      <c r="J277" s="336">
        <v>18</v>
      </c>
      <c r="K277" s="337">
        <v>48</v>
      </c>
      <c r="L277" s="335">
        <f t="shared" si="103"/>
        <v>27</v>
      </c>
      <c r="M277" s="336">
        <v>13</v>
      </c>
      <c r="N277" s="335">
        <v>14</v>
      </c>
      <c r="O277" s="338">
        <v>447</v>
      </c>
    </row>
    <row r="278" spans="1:15">
      <c r="A278" s="242">
        <v>1</v>
      </c>
      <c r="B278" s="334">
        <v>19</v>
      </c>
      <c r="C278" s="335">
        <f t="shared" si="100"/>
        <v>100</v>
      </c>
      <c r="D278" s="336">
        <v>31</v>
      </c>
      <c r="E278" s="337">
        <v>69</v>
      </c>
      <c r="F278" s="335">
        <f t="shared" si="101"/>
        <v>312</v>
      </c>
      <c r="G278" s="336">
        <v>97</v>
      </c>
      <c r="H278" s="337">
        <v>215</v>
      </c>
      <c r="I278" s="335">
        <f t="shared" si="102"/>
        <v>114</v>
      </c>
      <c r="J278" s="336">
        <v>40</v>
      </c>
      <c r="K278" s="337">
        <v>74</v>
      </c>
      <c r="L278" s="335">
        <f t="shared" si="103"/>
        <v>28</v>
      </c>
      <c r="M278" s="336">
        <v>12</v>
      </c>
      <c r="N278" s="335">
        <v>16</v>
      </c>
      <c r="O278" s="338">
        <v>703</v>
      </c>
    </row>
    <row r="279" spans="1:15">
      <c r="A279" s="242">
        <v>2</v>
      </c>
      <c r="B279" s="334">
        <v>18</v>
      </c>
      <c r="C279" s="335">
        <f t="shared" si="100"/>
        <v>93</v>
      </c>
      <c r="D279" s="336">
        <v>32</v>
      </c>
      <c r="E279" s="337">
        <v>61</v>
      </c>
      <c r="F279" s="335">
        <f t="shared" si="101"/>
        <v>339</v>
      </c>
      <c r="G279" s="336">
        <v>101</v>
      </c>
      <c r="H279" s="337">
        <v>238</v>
      </c>
      <c r="I279" s="335">
        <f t="shared" si="102"/>
        <v>185</v>
      </c>
      <c r="J279" s="336">
        <v>72</v>
      </c>
      <c r="K279" s="337">
        <v>113</v>
      </c>
      <c r="L279" s="335">
        <f t="shared" si="103"/>
        <v>41</v>
      </c>
      <c r="M279" s="336">
        <v>22</v>
      </c>
      <c r="N279" s="335">
        <v>19</v>
      </c>
      <c r="O279" s="338">
        <v>586</v>
      </c>
    </row>
    <row r="280" spans="1:15">
      <c r="A280" s="310">
        <v>3</v>
      </c>
      <c r="B280" s="339">
        <v>20</v>
      </c>
      <c r="C280" s="340">
        <f t="shared" si="100"/>
        <v>96</v>
      </c>
      <c r="D280" s="341">
        <v>36</v>
      </c>
      <c r="E280" s="342">
        <v>60</v>
      </c>
      <c r="F280" s="340">
        <f t="shared" si="101"/>
        <v>384</v>
      </c>
      <c r="G280" s="341">
        <v>113</v>
      </c>
      <c r="H280" s="342">
        <v>271</v>
      </c>
      <c r="I280" s="340">
        <f t="shared" si="102"/>
        <v>186</v>
      </c>
      <c r="J280" s="341">
        <v>60</v>
      </c>
      <c r="K280" s="342">
        <v>126</v>
      </c>
      <c r="L280" s="340">
        <f t="shared" si="103"/>
        <v>59</v>
      </c>
      <c r="M280" s="341">
        <v>23</v>
      </c>
      <c r="N280" s="340">
        <v>36</v>
      </c>
      <c r="O280" s="343">
        <v>767</v>
      </c>
    </row>
    <row r="281" spans="1:15">
      <c r="A281" s="308" t="s">
        <v>43</v>
      </c>
      <c r="B281" s="340">
        <f>SUM(B269:B280)</f>
        <v>243</v>
      </c>
      <c r="C281" s="340">
        <f>SUM(C269:C280)</f>
        <v>892</v>
      </c>
      <c r="D281" s="340">
        <f t="shared" ref="D281:O281" si="104">SUM(D269:D280)</f>
        <v>261</v>
      </c>
      <c r="E281" s="340">
        <f t="shared" si="104"/>
        <v>631</v>
      </c>
      <c r="F281" s="340">
        <f t="shared" si="104"/>
        <v>4086</v>
      </c>
      <c r="G281" s="340">
        <f t="shared" si="104"/>
        <v>1217</v>
      </c>
      <c r="H281" s="340">
        <f t="shared" si="104"/>
        <v>2869</v>
      </c>
      <c r="I281" s="340">
        <f t="shared" si="104"/>
        <v>1598</v>
      </c>
      <c r="J281" s="340">
        <f t="shared" si="104"/>
        <v>542</v>
      </c>
      <c r="K281" s="340">
        <f t="shared" si="104"/>
        <v>1056</v>
      </c>
      <c r="L281" s="340">
        <f t="shared" si="104"/>
        <v>501</v>
      </c>
      <c r="M281" s="340">
        <f t="shared" si="104"/>
        <v>200</v>
      </c>
      <c r="N281" s="340">
        <f t="shared" si="104"/>
        <v>301</v>
      </c>
      <c r="O281" s="380">
        <f t="shared" si="104"/>
        <v>8443</v>
      </c>
    </row>
    <row r="282" spans="1:15" ht="12.75" thickBot="1">
      <c r="A282" s="392" t="s">
        <v>101</v>
      </c>
      <c r="B282" s="393"/>
      <c r="C282" s="255">
        <f>(C281-C244)/C244</f>
        <v>-7.6604554865424432E-2</v>
      </c>
      <c r="D282" s="255">
        <f t="shared" ref="D282:O282" si="105">(D281-D244)/D244</f>
        <v>8.2987551867219914E-2</v>
      </c>
      <c r="E282" s="255">
        <f t="shared" si="105"/>
        <v>-0.1296551724137931</v>
      </c>
      <c r="F282" s="255">
        <f t="shared" si="105"/>
        <v>2.3290758827948909E-2</v>
      </c>
      <c r="G282" s="255">
        <f t="shared" si="105"/>
        <v>0.10435571687840291</v>
      </c>
      <c r="H282" s="255">
        <f t="shared" si="105"/>
        <v>-7.6098235904531308E-3</v>
      </c>
      <c r="I282" s="255">
        <f t="shared" si="105"/>
        <v>4.1720990873533245E-2</v>
      </c>
      <c r="J282" s="255">
        <f t="shared" si="105"/>
        <v>0.11293634496919917</v>
      </c>
      <c r="K282" s="255">
        <f t="shared" si="105"/>
        <v>8.5959885386819486E-3</v>
      </c>
      <c r="L282" s="255">
        <f t="shared" si="105"/>
        <v>-4.7528517110266157E-2</v>
      </c>
      <c r="M282" s="255">
        <f t="shared" si="105"/>
        <v>-1.4778325123152709E-2</v>
      </c>
      <c r="N282" s="255">
        <f t="shared" si="105"/>
        <v>-6.8111455108359129E-2</v>
      </c>
      <c r="O282" s="256">
        <f t="shared" si="105"/>
        <v>2.255460588793922E-3</v>
      </c>
    </row>
    <row r="283" spans="1:15">
      <c r="A283" s="258"/>
      <c r="B283" s="258"/>
      <c r="C283" s="259"/>
      <c r="D283" s="259"/>
      <c r="E283" s="259"/>
      <c r="F283" s="259"/>
      <c r="G283" s="259"/>
      <c r="H283" s="259"/>
      <c r="I283" s="259"/>
      <c r="J283" s="259"/>
      <c r="K283" s="259"/>
      <c r="L283" s="259"/>
      <c r="M283" s="259"/>
      <c r="N283" s="259"/>
      <c r="O283" s="259"/>
    </row>
    <row r="284" spans="1:15" ht="12.75" thickBot="1">
      <c r="A284" s="394" t="s">
        <v>99</v>
      </c>
      <c r="B284" s="394"/>
      <c r="C284" s="394"/>
      <c r="D284" s="394"/>
      <c r="E284" s="394"/>
    </row>
    <row r="285" spans="1:15">
      <c r="A285" s="395" t="s">
        <v>93</v>
      </c>
      <c r="B285" s="397" t="s">
        <v>94</v>
      </c>
      <c r="C285" s="399" t="s">
        <v>95</v>
      </c>
      <c r="D285" s="399"/>
      <c r="E285" s="399"/>
      <c r="F285" s="399" t="s">
        <v>96</v>
      </c>
      <c r="G285" s="399"/>
      <c r="H285" s="399"/>
      <c r="I285" s="399" t="s">
        <v>97</v>
      </c>
      <c r="J285" s="399"/>
      <c r="K285" s="399"/>
      <c r="L285" s="399" t="s">
        <v>98</v>
      </c>
      <c r="M285" s="399"/>
      <c r="N285" s="399"/>
      <c r="O285" s="400" t="s">
        <v>300</v>
      </c>
    </row>
    <row r="286" spans="1:15">
      <c r="A286" s="396"/>
      <c r="B286" s="398"/>
      <c r="C286" s="245" t="s">
        <v>43</v>
      </c>
      <c r="D286" s="245" t="s">
        <v>301</v>
      </c>
      <c r="E286" s="245" t="s">
        <v>302</v>
      </c>
      <c r="F286" s="245" t="s">
        <v>43</v>
      </c>
      <c r="G286" s="245" t="s">
        <v>301</v>
      </c>
      <c r="H286" s="245" t="s">
        <v>302</v>
      </c>
      <c r="I286" s="245" t="s">
        <v>43</v>
      </c>
      <c r="J286" s="245" t="s">
        <v>301</v>
      </c>
      <c r="K286" s="245" t="s">
        <v>302</v>
      </c>
      <c r="L286" s="245" t="s">
        <v>43</v>
      </c>
      <c r="M286" s="245" t="s">
        <v>301</v>
      </c>
      <c r="N286" s="245" t="s">
        <v>302</v>
      </c>
      <c r="O286" s="401"/>
    </row>
    <row r="287" spans="1:15">
      <c r="A287" s="240">
        <v>4</v>
      </c>
      <c r="B287" s="241">
        <f t="shared" ref="B287:B298" si="106">B269</f>
        <v>21</v>
      </c>
      <c r="C287" s="185">
        <f>C269/B287</f>
        <v>4.0476190476190474</v>
      </c>
      <c r="D287" s="185">
        <f t="shared" ref="D287:D290" si="107">D269/B287</f>
        <v>1.1904761904761905</v>
      </c>
      <c r="E287" s="185">
        <f t="shared" ref="E287:E298" si="108">E269/B287</f>
        <v>2.8571428571428572</v>
      </c>
      <c r="F287" s="185">
        <f t="shared" ref="F287:M287" si="109">F269/$B287</f>
        <v>17.666666666666668</v>
      </c>
      <c r="G287" s="185">
        <f t="shared" si="109"/>
        <v>5.1904761904761907</v>
      </c>
      <c r="H287" s="185">
        <f t="shared" si="109"/>
        <v>12.476190476190476</v>
      </c>
      <c r="I287" s="185">
        <f t="shared" si="109"/>
        <v>7.5238095238095237</v>
      </c>
      <c r="J287" s="185">
        <f t="shared" si="109"/>
        <v>2.5238095238095237</v>
      </c>
      <c r="K287" s="185">
        <f t="shared" si="109"/>
        <v>5</v>
      </c>
      <c r="L287" s="185">
        <f t="shared" si="109"/>
        <v>2.2857142857142856</v>
      </c>
      <c r="M287" s="185">
        <f t="shared" si="109"/>
        <v>1.0476190476190477</v>
      </c>
      <c r="N287" s="185">
        <f>N269/$B287</f>
        <v>1.2380952380952381</v>
      </c>
      <c r="O287" s="186">
        <f>O269/B287</f>
        <v>40.476190476190474</v>
      </c>
    </row>
    <row r="288" spans="1:15">
      <c r="A288" s="242">
        <v>5</v>
      </c>
      <c r="B288" s="243">
        <f t="shared" si="106"/>
        <v>21</v>
      </c>
      <c r="C288" s="252">
        <f t="shared" ref="C288:C298" si="110">C270/B288</f>
        <v>4.6190476190476186</v>
      </c>
      <c r="D288" s="252">
        <f t="shared" si="107"/>
        <v>1.0952380952380953</v>
      </c>
      <c r="E288" s="252">
        <f t="shared" si="108"/>
        <v>3.5238095238095237</v>
      </c>
      <c r="F288" s="252">
        <f t="shared" ref="F288:N288" si="111">F270/$B288</f>
        <v>20.61904761904762</v>
      </c>
      <c r="G288" s="252">
        <f t="shared" si="111"/>
        <v>6.3809523809523814</v>
      </c>
      <c r="H288" s="252">
        <f t="shared" si="111"/>
        <v>14.238095238095237</v>
      </c>
      <c r="I288" s="252">
        <f t="shared" si="111"/>
        <v>7.6190476190476186</v>
      </c>
      <c r="J288" s="252">
        <f t="shared" si="111"/>
        <v>2.9523809523809526</v>
      </c>
      <c r="K288" s="252">
        <f t="shared" si="111"/>
        <v>4.666666666666667</v>
      </c>
      <c r="L288" s="252">
        <f t="shared" si="111"/>
        <v>2.2380952380952381</v>
      </c>
      <c r="M288" s="252">
        <f t="shared" si="111"/>
        <v>0.95238095238095233</v>
      </c>
      <c r="N288" s="252">
        <f t="shared" si="111"/>
        <v>1.2857142857142858</v>
      </c>
      <c r="O288" s="253">
        <f t="shared" ref="O288:O298" si="112">O270/B288</f>
        <v>42.80952380952381</v>
      </c>
    </row>
    <row r="289" spans="1:15">
      <c r="A289" s="242">
        <v>6</v>
      </c>
      <c r="B289" s="243">
        <f t="shared" si="106"/>
        <v>20</v>
      </c>
      <c r="C289" s="252">
        <f t="shared" si="110"/>
        <v>3.8</v>
      </c>
      <c r="D289" s="252">
        <f t="shared" si="107"/>
        <v>0.95</v>
      </c>
      <c r="E289" s="252">
        <f t="shared" si="108"/>
        <v>2.85</v>
      </c>
      <c r="F289" s="252">
        <f t="shared" ref="F289:N289" si="113">F271/$B289</f>
        <v>20.75</v>
      </c>
      <c r="G289" s="252">
        <f t="shared" si="113"/>
        <v>6.15</v>
      </c>
      <c r="H289" s="252">
        <f t="shared" si="113"/>
        <v>14.6</v>
      </c>
      <c r="I289" s="252">
        <f t="shared" si="113"/>
        <v>8.3000000000000007</v>
      </c>
      <c r="J289" s="252">
        <f t="shared" si="113"/>
        <v>2.75</v>
      </c>
      <c r="K289" s="252">
        <f t="shared" si="113"/>
        <v>5.55</v>
      </c>
      <c r="L289" s="252">
        <f t="shared" si="113"/>
        <v>2.2000000000000002</v>
      </c>
      <c r="M289" s="252">
        <f t="shared" si="113"/>
        <v>0.85</v>
      </c>
      <c r="N289" s="252">
        <f t="shared" si="113"/>
        <v>1.35</v>
      </c>
      <c r="O289" s="253">
        <f t="shared" si="112"/>
        <v>38.200000000000003</v>
      </c>
    </row>
    <row r="290" spans="1:15">
      <c r="A290" s="242">
        <v>7</v>
      </c>
      <c r="B290" s="243">
        <f t="shared" si="106"/>
        <v>22</v>
      </c>
      <c r="C290" s="252">
        <f t="shared" si="110"/>
        <v>2.5454545454545454</v>
      </c>
      <c r="D290" s="252">
        <f t="shared" si="107"/>
        <v>0.72727272727272729</v>
      </c>
      <c r="E290" s="252">
        <f t="shared" si="108"/>
        <v>1.8181818181818181</v>
      </c>
      <c r="F290" s="252">
        <f t="shared" ref="F290:M290" si="114">F272/$B290</f>
        <v>16.681818181818183</v>
      </c>
      <c r="G290" s="252">
        <f t="shared" si="114"/>
        <v>4.6818181818181817</v>
      </c>
      <c r="H290" s="252">
        <f t="shared" si="114"/>
        <v>12</v>
      </c>
      <c r="I290" s="252">
        <f t="shared" si="114"/>
        <v>5.9545454545454541</v>
      </c>
      <c r="J290" s="252">
        <f t="shared" si="114"/>
        <v>1.6818181818181819</v>
      </c>
      <c r="K290" s="252">
        <f t="shared" si="114"/>
        <v>4.2727272727272725</v>
      </c>
      <c r="L290" s="252">
        <f t="shared" si="114"/>
        <v>2.2272727272727271</v>
      </c>
      <c r="M290" s="252">
        <f t="shared" si="114"/>
        <v>0.72727272727272729</v>
      </c>
      <c r="N290" s="252">
        <f>N272/$B290</f>
        <v>1.5</v>
      </c>
      <c r="O290" s="253">
        <f t="shared" si="112"/>
        <v>36.227272727272727</v>
      </c>
    </row>
    <row r="291" spans="1:15">
      <c r="A291" s="242">
        <v>8</v>
      </c>
      <c r="B291" s="243">
        <f t="shared" si="106"/>
        <v>21</v>
      </c>
      <c r="C291" s="252">
        <f t="shared" si="110"/>
        <v>2.3809523809523809</v>
      </c>
      <c r="D291" s="252">
        <f>D273/B291</f>
        <v>0.80952380952380953</v>
      </c>
      <c r="E291" s="252">
        <f t="shared" si="108"/>
        <v>1.5714285714285714</v>
      </c>
      <c r="F291" s="252">
        <f t="shared" ref="F291:N291" si="115">F273/$B291</f>
        <v>15.19047619047619</v>
      </c>
      <c r="G291" s="252">
        <f t="shared" si="115"/>
        <v>5.1904761904761907</v>
      </c>
      <c r="H291" s="252">
        <f t="shared" si="115"/>
        <v>10</v>
      </c>
      <c r="I291" s="252">
        <f t="shared" si="115"/>
        <v>5</v>
      </c>
      <c r="J291" s="252">
        <f t="shared" si="115"/>
        <v>2.0952380952380953</v>
      </c>
      <c r="K291" s="252">
        <f t="shared" si="115"/>
        <v>2.9047619047619047</v>
      </c>
      <c r="L291" s="252">
        <f t="shared" si="115"/>
        <v>1.4761904761904763</v>
      </c>
      <c r="M291" s="252">
        <f t="shared" si="115"/>
        <v>0.52380952380952384</v>
      </c>
      <c r="N291" s="252">
        <f t="shared" si="115"/>
        <v>0.95238095238095233</v>
      </c>
      <c r="O291" s="253">
        <f t="shared" si="112"/>
        <v>30.571428571428573</v>
      </c>
    </row>
    <row r="292" spans="1:15">
      <c r="A292" s="242">
        <v>9</v>
      </c>
      <c r="B292" s="243">
        <f t="shared" si="106"/>
        <v>19</v>
      </c>
      <c r="C292" s="252">
        <f t="shared" si="110"/>
        <v>3.5263157894736841</v>
      </c>
      <c r="D292" s="252">
        <f t="shared" ref="D292:D298" si="116">D274/B292</f>
        <v>1.263157894736842</v>
      </c>
      <c r="E292" s="252">
        <f t="shared" si="108"/>
        <v>2.263157894736842</v>
      </c>
      <c r="F292" s="252">
        <f t="shared" ref="F292:J292" si="117">F274/$B292</f>
        <v>17.210526315789473</v>
      </c>
      <c r="G292" s="252">
        <f t="shared" si="117"/>
        <v>5.4210526315789478</v>
      </c>
      <c r="H292" s="252">
        <f t="shared" si="117"/>
        <v>11.789473684210526</v>
      </c>
      <c r="I292" s="252">
        <f t="shared" si="117"/>
        <v>5.4736842105263159</v>
      </c>
      <c r="J292" s="252">
        <f t="shared" si="117"/>
        <v>2.2105263157894739</v>
      </c>
      <c r="K292" s="252">
        <f>K274/$B292</f>
        <v>3.263157894736842</v>
      </c>
      <c r="L292" s="252">
        <f t="shared" ref="L292:M292" si="118">L274/$B292</f>
        <v>2.1052631578947367</v>
      </c>
      <c r="M292" s="252">
        <f t="shared" si="118"/>
        <v>1.1052631578947369</v>
      </c>
      <c r="N292" s="252">
        <f>N274/$B292</f>
        <v>1</v>
      </c>
      <c r="O292" s="253">
        <f t="shared" si="112"/>
        <v>37</v>
      </c>
    </row>
    <row r="293" spans="1:15">
      <c r="A293" s="242">
        <v>10</v>
      </c>
      <c r="B293" s="243">
        <f t="shared" si="106"/>
        <v>22</v>
      </c>
      <c r="C293" s="252">
        <f t="shared" si="110"/>
        <v>2.7727272727272729</v>
      </c>
      <c r="D293" s="252">
        <f t="shared" si="116"/>
        <v>0.45454545454545453</v>
      </c>
      <c r="E293" s="252">
        <f t="shared" si="108"/>
        <v>2.3181818181818183</v>
      </c>
      <c r="F293" s="252">
        <f t="shared" ref="F293:I293" si="119">F275/$B293</f>
        <v>15.545454545454545</v>
      </c>
      <c r="G293" s="252">
        <f t="shared" si="119"/>
        <v>4.1818181818181817</v>
      </c>
      <c r="H293" s="252">
        <f t="shared" si="119"/>
        <v>11.363636363636363</v>
      </c>
      <c r="I293" s="252">
        <f t="shared" si="119"/>
        <v>6.1363636363636367</v>
      </c>
      <c r="J293" s="252">
        <f>J275/$B293</f>
        <v>1.3636363636363635</v>
      </c>
      <c r="K293" s="252">
        <f t="shared" ref="K293:N293" si="120">K275/$B293</f>
        <v>4.7727272727272725</v>
      </c>
      <c r="L293" s="252">
        <f t="shared" si="120"/>
        <v>2.1818181818181817</v>
      </c>
      <c r="M293" s="252">
        <f t="shared" si="120"/>
        <v>0.72727272727272729</v>
      </c>
      <c r="N293" s="252">
        <f t="shared" si="120"/>
        <v>1.4545454545454546</v>
      </c>
      <c r="O293" s="253">
        <f t="shared" si="112"/>
        <v>32</v>
      </c>
    </row>
    <row r="294" spans="1:15">
      <c r="A294" s="242">
        <v>11</v>
      </c>
      <c r="B294" s="243">
        <f t="shared" si="106"/>
        <v>20</v>
      </c>
      <c r="C294" s="252">
        <f t="shared" si="110"/>
        <v>3.2</v>
      </c>
      <c r="D294" s="252">
        <f t="shared" si="116"/>
        <v>0.85</v>
      </c>
      <c r="E294" s="252">
        <f t="shared" si="108"/>
        <v>2.35</v>
      </c>
      <c r="F294" s="252">
        <f t="shared" ref="F294:N294" si="121">F276/$B294</f>
        <v>13.05</v>
      </c>
      <c r="G294" s="252">
        <f t="shared" si="121"/>
        <v>3.65</v>
      </c>
      <c r="H294" s="252">
        <f t="shared" si="121"/>
        <v>9.4</v>
      </c>
      <c r="I294" s="252">
        <f t="shared" si="121"/>
        <v>4.4000000000000004</v>
      </c>
      <c r="J294" s="252">
        <f t="shared" si="121"/>
        <v>1.45</v>
      </c>
      <c r="K294" s="252">
        <f t="shared" si="121"/>
        <v>2.95</v>
      </c>
      <c r="L294" s="252">
        <f t="shared" si="121"/>
        <v>1.95</v>
      </c>
      <c r="M294" s="252">
        <f t="shared" si="121"/>
        <v>0.35</v>
      </c>
      <c r="N294" s="252">
        <f t="shared" si="121"/>
        <v>1.6</v>
      </c>
      <c r="O294" s="253">
        <f t="shared" si="112"/>
        <v>29.05</v>
      </c>
    </row>
    <row r="295" spans="1:15">
      <c r="A295" s="242">
        <v>12</v>
      </c>
      <c r="B295" s="243">
        <f t="shared" si="106"/>
        <v>20</v>
      </c>
      <c r="C295" s="252">
        <f t="shared" si="110"/>
        <v>2.35</v>
      </c>
      <c r="D295" s="252">
        <f t="shared" si="116"/>
        <v>0.55000000000000004</v>
      </c>
      <c r="E295" s="252">
        <f t="shared" si="108"/>
        <v>1.8</v>
      </c>
      <c r="F295" s="252">
        <f t="shared" ref="F295:N295" si="122">F277/$B295</f>
        <v>10.8</v>
      </c>
      <c r="G295" s="252">
        <f t="shared" si="122"/>
        <v>3</v>
      </c>
      <c r="H295" s="252">
        <f t="shared" si="122"/>
        <v>7.8</v>
      </c>
      <c r="I295" s="252">
        <f t="shared" si="122"/>
        <v>3.3</v>
      </c>
      <c r="J295" s="252">
        <f t="shared" si="122"/>
        <v>0.9</v>
      </c>
      <c r="K295" s="252">
        <f t="shared" si="122"/>
        <v>2.4</v>
      </c>
      <c r="L295" s="252">
        <f t="shared" si="122"/>
        <v>1.35</v>
      </c>
      <c r="M295" s="252">
        <f t="shared" si="122"/>
        <v>0.65</v>
      </c>
      <c r="N295" s="252">
        <f t="shared" si="122"/>
        <v>0.7</v>
      </c>
      <c r="O295" s="253">
        <f t="shared" si="112"/>
        <v>22.35</v>
      </c>
    </row>
    <row r="296" spans="1:15">
      <c r="A296" s="242">
        <v>1</v>
      </c>
      <c r="B296" s="243">
        <f t="shared" si="106"/>
        <v>19</v>
      </c>
      <c r="C296" s="252">
        <f t="shared" si="110"/>
        <v>5.2631578947368425</v>
      </c>
      <c r="D296" s="252">
        <f t="shared" si="116"/>
        <v>1.631578947368421</v>
      </c>
      <c r="E296" s="252">
        <f t="shared" si="108"/>
        <v>3.6315789473684212</v>
      </c>
      <c r="F296" s="252">
        <f>F278/$B296</f>
        <v>16.421052631578949</v>
      </c>
      <c r="G296" s="252">
        <f>G278/$B296</f>
        <v>5.1052631578947372</v>
      </c>
      <c r="H296" s="252">
        <f t="shared" ref="H296:I296" si="123">H278/$B296</f>
        <v>11.315789473684211</v>
      </c>
      <c r="I296" s="252">
        <f t="shared" si="123"/>
        <v>6</v>
      </c>
      <c r="J296" s="252">
        <f>J278/$B296</f>
        <v>2.1052631578947367</v>
      </c>
      <c r="K296" s="252">
        <f t="shared" ref="K296:N296" si="124">K278/$B296</f>
        <v>3.8947368421052633</v>
      </c>
      <c r="L296" s="252">
        <f t="shared" si="124"/>
        <v>1.4736842105263157</v>
      </c>
      <c r="M296" s="252">
        <f t="shared" si="124"/>
        <v>0.63157894736842102</v>
      </c>
      <c r="N296" s="252">
        <f t="shared" si="124"/>
        <v>0.84210526315789469</v>
      </c>
      <c r="O296" s="253">
        <f t="shared" si="112"/>
        <v>37</v>
      </c>
    </row>
    <row r="297" spans="1:15">
      <c r="A297" s="242">
        <v>2</v>
      </c>
      <c r="B297" s="243">
        <f t="shared" si="106"/>
        <v>18</v>
      </c>
      <c r="C297" s="252">
        <f t="shared" si="110"/>
        <v>5.166666666666667</v>
      </c>
      <c r="D297" s="252">
        <f t="shared" si="116"/>
        <v>1.7777777777777777</v>
      </c>
      <c r="E297" s="252">
        <f t="shared" si="108"/>
        <v>3.3888888888888888</v>
      </c>
      <c r="F297" s="252">
        <f t="shared" ref="F297:N297" si="125">F279/$B297</f>
        <v>18.833333333333332</v>
      </c>
      <c r="G297" s="252">
        <f t="shared" si="125"/>
        <v>5.6111111111111107</v>
      </c>
      <c r="H297" s="252">
        <f t="shared" si="125"/>
        <v>13.222222222222221</v>
      </c>
      <c r="I297" s="252">
        <f t="shared" si="125"/>
        <v>10.277777777777779</v>
      </c>
      <c r="J297" s="252">
        <f t="shared" si="125"/>
        <v>4</v>
      </c>
      <c r="K297" s="252">
        <f t="shared" si="125"/>
        <v>6.2777777777777777</v>
      </c>
      <c r="L297" s="252">
        <f t="shared" si="125"/>
        <v>2.2777777777777777</v>
      </c>
      <c r="M297" s="252">
        <f t="shared" si="125"/>
        <v>1.2222222222222223</v>
      </c>
      <c r="N297" s="252">
        <f t="shared" si="125"/>
        <v>1.0555555555555556</v>
      </c>
      <c r="O297" s="253">
        <f t="shared" si="112"/>
        <v>32.555555555555557</v>
      </c>
    </row>
    <row r="298" spans="1:15">
      <c r="A298" s="310">
        <v>3</v>
      </c>
      <c r="B298" s="244">
        <f t="shared" si="106"/>
        <v>20</v>
      </c>
      <c r="C298" s="257">
        <f t="shared" si="110"/>
        <v>4.8</v>
      </c>
      <c r="D298" s="257">
        <f t="shared" si="116"/>
        <v>1.8</v>
      </c>
      <c r="E298" s="257">
        <f t="shared" si="108"/>
        <v>3</v>
      </c>
      <c r="F298" s="257">
        <f t="shared" ref="F298:N298" si="126">F280/$B298</f>
        <v>19.2</v>
      </c>
      <c r="G298" s="257">
        <f t="shared" si="126"/>
        <v>5.65</v>
      </c>
      <c r="H298" s="257">
        <f t="shared" si="126"/>
        <v>13.55</v>
      </c>
      <c r="I298" s="257">
        <f t="shared" si="126"/>
        <v>9.3000000000000007</v>
      </c>
      <c r="J298" s="257">
        <f t="shared" si="126"/>
        <v>3</v>
      </c>
      <c r="K298" s="257">
        <f t="shared" si="126"/>
        <v>6.3</v>
      </c>
      <c r="L298" s="257">
        <f t="shared" si="126"/>
        <v>2.95</v>
      </c>
      <c r="M298" s="257">
        <f t="shared" si="126"/>
        <v>1.1499999999999999</v>
      </c>
      <c r="N298" s="257">
        <f t="shared" si="126"/>
        <v>1.8</v>
      </c>
      <c r="O298" s="260">
        <f t="shared" si="112"/>
        <v>38.35</v>
      </c>
    </row>
    <row r="299" spans="1:15" ht="12.75" thickBot="1">
      <c r="A299" s="239" t="s">
        <v>100</v>
      </c>
      <c r="B299" s="182">
        <f>AVERAGE(B287:B298)</f>
        <v>20.25</v>
      </c>
      <c r="C299" s="184">
        <f>AVERAGE(C287:C298)</f>
        <v>3.705995101389838</v>
      </c>
      <c r="D299" s="184">
        <f t="shared" ref="D299:O299" si="127">AVERAGE(D287:D298)</f>
        <v>1.0916309080782767</v>
      </c>
      <c r="E299" s="184">
        <f t="shared" si="127"/>
        <v>2.614364193311562</v>
      </c>
      <c r="F299" s="184">
        <f t="shared" si="127"/>
        <v>16.830697957013751</v>
      </c>
      <c r="G299" s="184">
        <f t="shared" si="127"/>
        <v>5.0177473355104931</v>
      </c>
      <c r="H299" s="184">
        <f t="shared" si="127"/>
        <v>11.812950621503253</v>
      </c>
      <c r="I299" s="184">
        <f t="shared" si="127"/>
        <v>6.6071023518391927</v>
      </c>
      <c r="J299" s="184">
        <f t="shared" si="127"/>
        <v>2.2527227158806107</v>
      </c>
      <c r="K299" s="184">
        <f t="shared" si="127"/>
        <v>4.3543796359585833</v>
      </c>
      <c r="L299" s="184">
        <f t="shared" si="127"/>
        <v>2.0596513379408115</v>
      </c>
      <c r="M299" s="184">
        <f t="shared" si="127"/>
        <v>0.82811827548669659</v>
      </c>
      <c r="N299" s="184">
        <f t="shared" si="127"/>
        <v>1.231533062454115</v>
      </c>
      <c r="O299" s="246">
        <f t="shared" si="127"/>
        <v>34.715830928330931</v>
      </c>
    </row>
    <row r="301" spans="1:15">
      <c r="A301" s="43" t="s">
        <v>291</v>
      </c>
    </row>
  </sheetData>
  <mergeCells count="145">
    <mergeCell ref="A245:B245"/>
    <mergeCell ref="A247:E247"/>
    <mergeCell ref="A248:A249"/>
    <mergeCell ref="B248:B249"/>
    <mergeCell ref="C248:E248"/>
    <mergeCell ref="F248:H248"/>
    <mergeCell ref="I248:K248"/>
    <mergeCell ref="L248:N248"/>
    <mergeCell ref="O248:O249"/>
    <mergeCell ref="A227:O227"/>
    <mergeCell ref="A229:C229"/>
    <mergeCell ref="A230:A231"/>
    <mergeCell ref="B230:B231"/>
    <mergeCell ref="C230:E230"/>
    <mergeCell ref="F230:H230"/>
    <mergeCell ref="I230:K230"/>
    <mergeCell ref="L230:N230"/>
    <mergeCell ref="O230:O231"/>
    <mergeCell ref="A208:B208"/>
    <mergeCell ref="A210:E210"/>
    <mergeCell ref="A211:A212"/>
    <mergeCell ref="B211:B212"/>
    <mergeCell ref="C211:E211"/>
    <mergeCell ref="F211:H211"/>
    <mergeCell ref="I211:K211"/>
    <mergeCell ref="L211:N211"/>
    <mergeCell ref="O211:O212"/>
    <mergeCell ref="A190:O190"/>
    <mergeCell ref="A192:C192"/>
    <mergeCell ref="A193:A194"/>
    <mergeCell ref="B193:B194"/>
    <mergeCell ref="C193:E193"/>
    <mergeCell ref="F193:H193"/>
    <mergeCell ref="I193:K193"/>
    <mergeCell ref="L193:N193"/>
    <mergeCell ref="O193:O194"/>
    <mergeCell ref="A153:O153"/>
    <mergeCell ref="A155:C155"/>
    <mergeCell ref="A156:A157"/>
    <mergeCell ref="B156:B157"/>
    <mergeCell ref="C156:E156"/>
    <mergeCell ref="F156:H156"/>
    <mergeCell ref="I156:K156"/>
    <mergeCell ref="O174:O175"/>
    <mergeCell ref="L156:N156"/>
    <mergeCell ref="O156:O157"/>
    <mergeCell ref="A171:B171"/>
    <mergeCell ref="A173:E173"/>
    <mergeCell ref="A174:A175"/>
    <mergeCell ref="B174:B175"/>
    <mergeCell ref="C174:E174"/>
    <mergeCell ref="F174:H174"/>
    <mergeCell ref="I174:K174"/>
    <mergeCell ref="L174:N174"/>
    <mergeCell ref="A136:E136"/>
    <mergeCell ref="A137:A138"/>
    <mergeCell ref="B137:B138"/>
    <mergeCell ref="C137:E137"/>
    <mergeCell ref="F137:H137"/>
    <mergeCell ref="O100:O101"/>
    <mergeCell ref="A116:O116"/>
    <mergeCell ref="A118:C118"/>
    <mergeCell ref="A119:A120"/>
    <mergeCell ref="B119:B120"/>
    <mergeCell ref="C119:E119"/>
    <mergeCell ref="F119:H119"/>
    <mergeCell ref="I119:K119"/>
    <mergeCell ref="L119:N119"/>
    <mergeCell ref="O119:O120"/>
    <mergeCell ref="I137:K137"/>
    <mergeCell ref="L137:N137"/>
    <mergeCell ref="O137:O138"/>
    <mergeCell ref="A97:B97"/>
    <mergeCell ref="A99:E99"/>
    <mergeCell ref="A100:A101"/>
    <mergeCell ref="B100:B101"/>
    <mergeCell ref="C100:E100"/>
    <mergeCell ref="F100:H100"/>
    <mergeCell ref="I100:K100"/>
    <mergeCell ref="L100:N100"/>
    <mergeCell ref="A134:B134"/>
    <mergeCell ref="A79:O79"/>
    <mergeCell ref="A81:C81"/>
    <mergeCell ref="A82:A83"/>
    <mergeCell ref="B82:B83"/>
    <mergeCell ref="C82:E82"/>
    <mergeCell ref="F82:H82"/>
    <mergeCell ref="I82:K82"/>
    <mergeCell ref="L82:N82"/>
    <mergeCell ref="O82:O83"/>
    <mergeCell ref="A62:E62"/>
    <mergeCell ref="A63:A64"/>
    <mergeCell ref="B63:B64"/>
    <mergeCell ref="C63:E63"/>
    <mergeCell ref="F63:H63"/>
    <mergeCell ref="O26:O27"/>
    <mergeCell ref="A42:O42"/>
    <mergeCell ref="A44:C44"/>
    <mergeCell ref="A45:A46"/>
    <mergeCell ref="B45:B46"/>
    <mergeCell ref="C45:E45"/>
    <mergeCell ref="F45:H45"/>
    <mergeCell ref="I45:K45"/>
    <mergeCell ref="L45:N45"/>
    <mergeCell ref="O45:O46"/>
    <mergeCell ref="I63:K63"/>
    <mergeCell ref="L63:N63"/>
    <mergeCell ref="O63:O64"/>
    <mergeCell ref="A23:B23"/>
    <mergeCell ref="A25:E25"/>
    <mergeCell ref="A26:A27"/>
    <mergeCell ref="B26:B27"/>
    <mergeCell ref="C26:E26"/>
    <mergeCell ref="F26:H26"/>
    <mergeCell ref="I26:K26"/>
    <mergeCell ref="L26:N26"/>
    <mergeCell ref="A60:B60"/>
    <mergeCell ref="A3:O3"/>
    <mergeCell ref="A5:O5"/>
    <mergeCell ref="A7:C7"/>
    <mergeCell ref="A8:A9"/>
    <mergeCell ref="B8:B9"/>
    <mergeCell ref="C8:E8"/>
    <mergeCell ref="F8:H8"/>
    <mergeCell ref="I8:K8"/>
    <mergeCell ref="L8:N8"/>
    <mergeCell ref="O8:O9"/>
    <mergeCell ref="A264:O264"/>
    <mergeCell ref="A266:C266"/>
    <mergeCell ref="A267:A268"/>
    <mergeCell ref="B267:B268"/>
    <mergeCell ref="C267:E267"/>
    <mergeCell ref="F267:H267"/>
    <mergeCell ref="I267:K267"/>
    <mergeCell ref="L267:N267"/>
    <mergeCell ref="O267:O268"/>
    <mergeCell ref="A282:B282"/>
    <mergeCell ref="A284:E284"/>
    <mergeCell ref="A285:A286"/>
    <mergeCell ref="B285:B286"/>
    <mergeCell ref="C285:E285"/>
    <mergeCell ref="F285:H285"/>
    <mergeCell ref="I285:K285"/>
    <mergeCell ref="L285:N285"/>
    <mergeCell ref="O285:O286"/>
  </mergeCells>
  <phoneticPr fontId="1"/>
  <conditionalFormatting sqref="A60:B60 B65:O77">
    <cfRule type="containsBlanks" dxfId="9" priority="7">
      <formula>LEN(TRIM(A60))=0</formula>
    </cfRule>
  </conditionalFormatting>
  <conditionalFormatting sqref="A97:B97 B102:O114">
    <cfRule type="containsBlanks" dxfId="8" priority="8">
      <formula>LEN(TRIM(A97))=0</formula>
    </cfRule>
  </conditionalFormatting>
  <conditionalFormatting sqref="A10:O22 A23:B23 B28:O40">
    <cfRule type="containsBlanks" dxfId="7" priority="9">
      <formula>LEN(TRIM(A10))=0</formula>
    </cfRule>
  </conditionalFormatting>
  <conditionalFormatting sqref="A47:O59">
    <cfRule type="containsBlanks" dxfId="6" priority="6">
      <formula>LEN(TRIM(A47))=0</formula>
    </cfRule>
  </conditionalFormatting>
  <conditionalFormatting sqref="A84:O96">
    <cfRule type="containsBlanks" dxfId="5" priority="4">
      <formula>LEN(TRIM(A84))=0</formula>
    </cfRule>
  </conditionalFormatting>
  <conditionalFormatting sqref="A121:O133 A134:B134 B139:O151">
    <cfRule type="containsBlanks" dxfId="4" priority="5">
      <formula>LEN(TRIM(A121))=0</formula>
    </cfRule>
  </conditionalFormatting>
  <conditionalFormatting sqref="A158:O170 A171:B171 B176:O188">
    <cfRule type="containsBlanks" dxfId="3" priority="3">
      <formula>LEN(TRIM(A158))=0</formula>
    </cfRule>
  </conditionalFormatting>
  <conditionalFormatting sqref="A195:O207 A208:B208 B213:O225">
    <cfRule type="containsBlanks" dxfId="2" priority="2">
      <formula>LEN(TRIM(A195))=0</formula>
    </cfRule>
  </conditionalFormatting>
  <conditionalFormatting sqref="A232:O244 A245:B245 B250:O262 A269:O281 A282:B282 B287:O299">
    <cfRule type="containsBlanks" dxfId="1" priority="1">
      <formula>LEN(TRIM(A232))=0</formula>
    </cfRule>
  </conditionalFormatting>
  <pageMargins left="0.78740157480314965" right="0.59055118110236227" top="0.59055118110236227" bottom="0.98425196850393704" header="0.51181102362204722" footer="0.51181102362204722"/>
  <pageSetup paperSize="8"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0"/>
  <sheetViews>
    <sheetView zoomScaleNormal="100" workbookViewId="0">
      <selection activeCell="B9" sqref="B9"/>
    </sheetView>
  </sheetViews>
  <sheetFormatPr defaultRowHeight="13.5"/>
  <cols>
    <col min="1" max="1" width="5.125" customWidth="1"/>
    <col min="2" max="2" width="4" bestFit="1" customWidth="1"/>
    <col min="3" max="3" width="6.125" customWidth="1"/>
    <col min="4" max="6" width="9.5" bestFit="1" customWidth="1"/>
    <col min="7" max="7" width="12.125" customWidth="1"/>
    <col min="8" max="8" width="9.5" customWidth="1"/>
    <col min="9" max="9" width="13.5" customWidth="1"/>
    <col min="10" max="10" width="14.75" customWidth="1"/>
    <col min="11" max="11" width="13.625" customWidth="1"/>
    <col min="12" max="12" width="15" customWidth="1"/>
    <col min="13" max="13" width="13.375" customWidth="1"/>
    <col min="14" max="15" width="11.625" bestFit="1" customWidth="1"/>
    <col min="16" max="16" width="12.5" bestFit="1" customWidth="1"/>
  </cols>
  <sheetData>
    <row r="1" spans="1:16" ht="16.5" customHeight="1">
      <c r="A1" s="42" t="s">
        <v>287</v>
      </c>
    </row>
    <row r="2" spans="1:16" ht="16.5" customHeight="1">
      <c r="A2" s="16"/>
      <c r="M2" s="17"/>
    </row>
    <row r="3" spans="1:16" ht="14.25">
      <c r="A3" s="46" t="s">
        <v>360</v>
      </c>
      <c r="K3" s="17"/>
    </row>
    <row r="4" spans="1:16" ht="14.25" thickBot="1">
      <c r="P4" s="174" t="s">
        <v>268</v>
      </c>
    </row>
    <row r="5" spans="1:16" s="45" customFormat="1" ht="14.25" customHeight="1">
      <c r="A5" s="413" t="s">
        <v>55</v>
      </c>
      <c r="B5" s="414"/>
      <c r="C5" s="415"/>
      <c r="D5" s="420" t="s">
        <v>184</v>
      </c>
      <c r="E5" s="420"/>
      <c r="F5" s="420"/>
      <c r="G5" s="420"/>
      <c r="H5" s="420"/>
      <c r="I5" s="421"/>
      <c r="J5" s="421" t="s">
        <v>185</v>
      </c>
      <c r="K5" s="422"/>
      <c r="L5" s="422"/>
      <c r="M5" s="422"/>
      <c r="N5" s="422"/>
      <c r="O5" s="422"/>
      <c r="P5" s="422"/>
    </row>
    <row r="6" spans="1:16" s="45" customFormat="1" ht="14.25" customHeight="1">
      <c r="A6" s="416"/>
      <c r="B6" s="416"/>
      <c r="C6" s="417"/>
      <c r="D6" s="411" t="s">
        <v>56</v>
      </c>
      <c r="E6" s="423"/>
      <c r="F6" s="409" t="s">
        <v>57</v>
      </c>
      <c r="G6" s="411"/>
      <c r="H6" s="423" t="s">
        <v>58</v>
      </c>
      <c r="I6" s="409"/>
      <c r="J6" s="409" t="s">
        <v>186</v>
      </c>
      <c r="K6" s="410"/>
      <c r="L6" s="411"/>
      <c r="M6" s="409" t="s">
        <v>187</v>
      </c>
      <c r="N6" s="410"/>
      <c r="O6" s="410"/>
      <c r="P6" s="410"/>
    </row>
    <row r="7" spans="1:16" s="45" customFormat="1" ht="14.25" customHeight="1">
      <c r="A7" s="416"/>
      <c r="B7" s="416"/>
      <c r="C7" s="417"/>
      <c r="D7" s="407" t="s">
        <v>188</v>
      </c>
      <c r="E7" s="407" t="s">
        <v>189</v>
      </c>
      <c r="F7" s="407" t="s">
        <v>188</v>
      </c>
      <c r="G7" s="407" t="s">
        <v>189</v>
      </c>
      <c r="H7" s="407" t="s">
        <v>188</v>
      </c>
      <c r="I7" s="405" t="s">
        <v>189</v>
      </c>
      <c r="J7" s="407" t="s">
        <v>190</v>
      </c>
      <c r="K7" s="407" t="s">
        <v>191</v>
      </c>
      <c r="L7" s="203" t="s">
        <v>212</v>
      </c>
      <c r="M7" s="407" t="s">
        <v>190</v>
      </c>
      <c r="N7" s="412" t="s">
        <v>192</v>
      </c>
      <c r="O7" s="407" t="s">
        <v>193</v>
      </c>
      <c r="P7" s="405" t="s">
        <v>194</v>
      </c>
    </row>
    <row r="8" spans="1:16" s="45" customFormat="1" ht="14.25" customHeight="1">
      <c r="A8" s="418"/>
      <c r="B8" s="418"/>
      <c r="C8" s="419"/>
      <c r="D8" s="408"/>
      <c r="E8" s="408"/>
      <c r="F8" s="408"/>
      <c r="G8" s="408"/>
      <c r="H8" s="408"/>
      <c r="I8" s="406"/>
      <c r="J8" s="408"/>
      <c r="K8" s="408"/>
      <c r="L8" s="202" t="s">
        <v>195</v>
      </c>
      <c r="M8" s="408"/>
      <c r="N8" s="408"/>
      <c r="O8" s="408"/>
      <c r="P8" s="406"/>
    </row>
    <row r="9" spans="1:16" s="45" customFormat="1" ht="6" customHeight="1">
      <c r="C9" s="47"/>
    </row>
    <row r="10" spans="1:16" s="120" customFormat="1" ht="15" customHeight="1">
      <c r="A10" s="130" t="s">
        <v>324</v>
      </c>
      <c r="B10" s="303">
        <v>2</v>
      </c>
      <c r="C10" s="131" t="s">
        <v>215</v>
      </c>
      <c r="D10" s="135">
        <v>8433</v>
      </c>
      <c r="E10" s="136">
        <v>13519</v>
      </c>
      <c r="F10" s="137" t="s">
        <v>91</v>
      </c>
      <c r="G10" s="136">
        <v>2290</v>
      </c>
      <c r="H10" s="137" t="s">
        <v>91</v>
      </c>
      <c r="I10" s="136">
        <v>2431</v>
      </c>
      <c r="J10" s="145">
        <v>3710242042</v>
      </c>
      <c r="K10" s="145">
        <v>17659240</v>
      </c>
      <c r="L10" s="145">
        <v>3692582802</v>
      </c>
      <c r="M10" s="146">
        <v>513022324</v>
      </c>
      <c r="N10" s="145">
        <v>11340000</v>
      </c>
      <c r="O10" s="145">
        <v>5050000</v>
      </c>
      <c r="P10" s="145">
        <v>496632324</v>
      </c>
    </row>
    <row r="11" spans="1:16" s="120" customFormat="1" ht="15" customHeight="1">
      <c r="A11" s="134"/>
      <c r="B11" s="304">
        <v>3</v>
      </c>
      <c r="C11" s="144"/>
      <c r="D11" s="135">
        <v>8485</v>
      </c>
      <c r="E11" s="136">
        <v>13362</v>
      </c>
      <c r="F11" s="137" t="s">
        <v>91</v>
      </c>
      <c r="G11" s="136">
        <v>2450</v>
      </c>
      <c r="H11" s="137" t="s">
        <v>91</v>
      </c>
      <c r="I11" s="136">
        <v>2571</v>
      </c>
      <c r="J11" s="145">
        <v>3831544276</v>
      </c>
      <c r="K11" s="145">
        <v>17904200</v>
      </c>
      <c r="L11" s="145">
        <v>3813640076</v>
      </c>
      <c r="M11" s="146">
        <v>526208837</v>
      </c>
      <c r="N11" s="145">
        <v>7516000</v>
      </c>
      <c r="O11" s="145">
        <v>5350000</v>
      </c>
      <c r="P11" s="145">
        <v>513342837</v>
      </c>
    </row>
    <row r="12" spans="1:16" s="120" customFormat="1" ht="15" customHeight="1">
      <c r="A12" s="134"/>
      <c r="B12" s="304">
        <v>4</v>
      </c>
      <c r="C12" s="144"/>
      <c r="D12" s="135">
        <v>8108</v>
      </c>
      <c r="E12" s="136">
        <v>12532</v>
      </c>
      <c r="F12" s="137" t="s">
        <v>91</v>
      </c>
      <c r="G12" s="136">
        <v>2242</v>
      </c>
      <c r="H12" s="137" t="s">
        <v>91</v>
      </c>
      <c r="I12" s="136">
        <v>3071</v>
      </c>
      <c r="J12" s="145">
        <v>3885754509</v>
      </c>
      <c r="K12" s="145">
        <v>14658497</v>
      </c>
      <c r="L12" s="145">
        <v>3871096012</v>
      </c>
      <c r="M12" s="145">
        <v>518613913</v>
      </c>
      <c r="N12" s="145">
        <v>9648000</v>
      </c>
      <c r="O12" s="145">
        <v>4850000</v>
      </c>
      <c r="P12" s="145">
        <v>504115913</v>
      </c>
    </row>
    <row r="13" spans="1:16" s="120" customFormat="1" ht="15" customHeight="1">
      <c r="A13" s="134"/>
      <c r="B13" s="304">
        <v>5</v>
      </c>
      <c r="C13" s="144"/>
      <c r="D13" s="135">
        <v>7894</v>
      </c>
      <c r="E13" s="136">
        <v>12037</v>
      </c>
      <c r="F13" s="137" t="s">
        <v>91</v>
      </c>
      <c r="G13" s="136">
        <v>2489</v>
      </c>
      <c r="H13" s="137" t="s">
        <v>91</v>
      </c>
      <c r="I13" s="136">
        <v>2984</v>
      </c>
      <c r="J13" s="145">
        <v>3722083329</v>
      </c>
      <c r="K13" s="145">
        <v>16602273</v>
      </c>
      <c r="L13" s="145">
        <v>3705481056</v>
      </c>
      <c r="M13" s="145">
        <v>539347600</v>
      </c>
      <c r="N13" s="145">
        <v>8947450</v>
      </c>
      <c r="O13" s="145">
        <v>5000000</v>
      </c>
      <c r="P13" s="145">
        <v>525400150</v>
      </c>
    </row>
    <row r="14" spans="1:16" s="120" customFormat="1" ht="15" customHeight="1">
      <c r="B14" s="304">
        <v>6</v>
      </c>
      <c r="C14" s="144"/>
      <c r="D14" s="135">
        <v>7684</v>
      </c>
      <c r="E14" s="136">
        <v>11461</v>
      </c>
      <c r="F14" s="137" t="s">
        <v>91</v>
      </c>
      <c r="G14" s="136">
        <v>2221</v>
      </c>
      <c r="H14" s="137" t="s">
        <v>91</v>
      </c>
      <c r="I14" s="136">
        <v>2797</v>
      </c>
      <c r="J14" s="145">
        <v>3732339960</v>
      </c>
      <c r="K14" s="145">
        <v>14743710</v>
      </c>
      <c r="L14" s="145">
        <v>3717596250</v>
      </c>
      <c r="M14" s="145">
        <v>550290184</v>
      </c>
      <c r="N14" s="145">
        <v>9948810</v>
      </c>
      <c r="O14" s="145">
        <v>4600000</v>
      </c>
      <c r="P14" s="145">
        <v>535741374</v>
      </c>
    </row>
    <row r="15" spans="1:16" s="48" customFormat="1" ht="15" customHeight="1">
      <c r="A15" s="90"/>
      <c r="B15" s="90"/>
      <c r="C15" s="138" t="s">
        <v>232</v>
      </c>
      <c r="D15" s="267">
        <v>7992</v>
      </c>
      <c r="E15" s="132">
        <v>12142</v>
      </c>
      <c r="F15" s="137" t="s">
        <v>91</v>
      </c>
      <c r="G15" s="132">
        <v>166</v>
      </c>
      <c r="H15" s="137" t="s">
        <v>91</v>
      </c>
      <c r="I15" s="132">
        <v>178</v>
      </c>
      <c r="J15" s="132">
        <v>317713652</v>
      </c>
      <c r="K15" s="132">
        <v>1072890</v>
      </c>
      <c r="L15" s="132">
        <v>316640762</v>
      </c>
      <c r="M15" s="145">
        <v>37781951</v>
      </c>
      <c r="N15" s="133">
        <v>384810</v>
      </c>
      <c r="O15" s="132">
        <v>400000</v>
      </c>
      <c r="P15" s="132">
        <v>36997141</v>
      </c>
    </row>
    <row r="16" spans="1:16" s="48" customFormat="1" ht="15" customHeight="1">
      <c r="A16" s="90"/>
      <c r="B16" s="90"/>
      <c r="C16" s="138" t="s">
        <v>233</v>
      </c>
      <c r="D16" s="267">
        <v>7964</v>
      </c>
      <c r="E16" s="132">
        <v>12077</v>
      </c>
      <c r="F16" s="133" t="s">
        <v>91</v>
      </c>
      <c r="G16" s="132">
        <v>163</v>
      </c>
      <c r="H16" s="133" t="s">
        <v>91</v>
      </c>
      <c r="I16" s="132">
        <v>228</v>
      </c>
      <c r="J16" s="132">
        <v>305785392</v>
      </c>
      <c r="K16" s="132">
        <v>1097621</v>
      </c>
      <c r="L16" s="132">
        <v>304687771</v>
      </c>
      <c r="M16" s="145">
        <v>44472593</v>
      </c>
      <c r="N16" s="132">
        <v>675740</v>
      </c>
      <c r="O16" s="132">
        <v>350000</v>
      </c>
      <c r="P16" s="132">
        <v>43446853</v>
      </c>
    </row>
    <row r="17" spans="1:16" s="48" customFormat="1" ht="15" customHeight="1">
      <c r="A17" s="90"/>
      <c r="B17" s="90"/>
      <c r="C17" s="138" t="s">
        <v>234</v>
      </c>
      <c r="D17" s="267">
        <v>7932</v>
      </c>
      <c r="E17" s="132">
        <v>12010</v>
      </c>
      <c r="F17" s="133" t="s">
        <v>91</v>
      </c>
      <c r="G17" s="132">
        <v>154</v>
      </c>
      <c r="H17" s="133" t="s">
        <v>91</v>
      </c>
      <c r="I17" s="132">
        <v>221</v>
      </c>
      <c r="J17" s="132">
        <v>323360313</v>
      </c>
      <c r="K17" s="132">
        <v>1145134</v>
      </c>
      <c r="L17" s="132">
        <v>322215179</v>
      </c>
      <c r="M17" s="145">
        <v>43549541</v>
      </c>
      <c r="N17" s="133">
        <v>1500000</v>
      </c>
      <c r="O17" s="132">
        <v>550000</v>
      </c>
      <c r="P17" s="132">
        <v>41499541</v>
      </c>
    </row>
    <row r="18" spans="1:16" s="48" customFormat="1" ht="15" customHeight="1">
      <c r="A18" s="90"/>
      <c r="B18" s="90"/>
      <c r="C18" s="138" t="s">
        <v>235</v>
      </c>
      <c r="D18" s="267">
        <v>7871</v>
      </c>
      <c r="E18" s="132">
        <v>11887</v>
      </c>
      <c r="F18" s="133" t="s">
        <v>91</v>
      </c>
      <c r="G18" s="132">
        <v>146</v>
      </c>
      <c r="H18" s="133" t="s">
        <v>91</v>
      </c>
      <c r="I18" s="132">
        <v>269</v>
      </c>
      <c r="J18" s="132">
        <v>310495395</v>
      </c>
      <c r="K18" s="132">
        <v>1384315</v>
      </c>
      <c r="L18" s="132">
        <v>309111080</v>
      </c>
      <c r="M18" s="145">
        <v>47886538</v>
      </c>
      <c r="N18" s="132">
        <v>2000000</v>
      </c>
      <c r="O18" s="132">
        <v>150000</v>
      </c>
      <c r="P18" s="132">
        <v>45736538</v>
      </c>
    </row>
    <row r="19" spans="1:16" s="48" customFormat="1" ht="15" customHeight="1">
      <c r="A19" s="90"/>
      <c r="B19" s="90"/>
      <c r="C19" s="138" t="s">
        <v>236</v>
      </c>
      <c r="D19" s="267">
        <v>7817</v>
      </c>
      <c r="E19" s="132">
        <v>11774</v>
      </c>
      <c r="F19" s="133" t="s">
        <v>91</v>
      </c>
      <c r="G19" s="132">
        <v>155</v>
      </c>
      <c r="H19" s="133" t="s">
        <v>91</v>
      </c>
      <c r="I19" s="132">
        <v>268</v>
      </c>
      <c r="J19" s="132">
        <v>333184728</v>
      </c>
      <c r="K19" s="132">
        <v>1167356</v>
      </c>
      <c r="L19" s="132">
        <v>332017372</v>
      </c>
      <c r="M19" s="145">
        <v>47440494</v>
      </c>
      <c r="N19" s="132">
        <v>500000</v>
      </c>
      <c r="O19" s="132">
        <v>350000</v>
      </c>
      <c r="P19" s="132">
        <v>46590494</v>
      </c>
    </row>
    <row r="20" spans="1:16" s="48" customFormat="1" ht="15" customHeight="1">
      <c r="A20" s="90"/>
      <c r="B20" s="90"/>
      <c r="C20" s="138" t="s">
        <v>237</v>
      </c>
      <c r="D20" s="267">
        <v>7770</v>
      </c>
      <c r="E20" s="132">
        <v>11688</v>
      </c>
      <c r="F20" s="133" t="s">
        <v>91</v>
      </c>
      <c r="G20" s="132">
        <v>159</v>
      </c>
      <c r="H20" s="133" t="s">
        <v>91</v>
      </c>
      <c r="I20" s="132">
        <v>245</v>
      </c>
      <c r="J20" s="132">
        <v>319905288</v>
      </c>
      <c r="K20" s="132">
        <v>1431274</v>
      </c>
      <c r="L20" s="132">
        <v>318474014</v>
      </c>
      <c r="M20" s="145">
        <v>50166569</v>
      </c>
      <c r="N20" s="132">
        <v>500000</v>
      </c>
      <c r="O20" s="132">
        <v>250000</v>
      </c>
      <c r="P20" s="132">
        <v>49416569</v>
      </c>
    </row>
    <row r="21" spans="1:16" s="48" customFormat="1" ht="15" customHeight="1">
      <c r="A21" s="90"/>
      <c r="B21" s="90"/>
      <c r="C21" s="138" t="s">
        <v>238</v>
      </c>
      <c r="D21" s="267">
        <v>7765</v>
      </c>
      <c r="E21" s="132">
        <v>11651</v>
      </c>
      <c r="F21" s="133" t="s">
        <v>91</v>
      </c>
      <c r="G21" s="132">
        <v>145</v>
      </c>
      <c r="H21" s="133" t="s">
        <v>91</v>
      </c>
      <c r="I21" s="132">
        <v>182</v>
      </c>
      <c r="J21" s="132">
        <v>296869730</v>
      </c>
      <c r="K21" s="132">
        <v>1161798</v>
      </c>
      <c r="L21" s="132">
        <v>295707932</v>
      </c>
      <c r="M21" s="145">
        <v>49897201</v>
      </c>
      <c r="N21" s="132">
        <v>495700</v>
      </c>
      <c r="O21" s="132">
        <v>350000</v>
      </c>
      <c r="P21" s="132">
        <v>49051501</v>
      </c>
    </row>
    <row r="22" spans="1:16" s="48" customFormat="1" ht="15" customHeight="1">
      <c r="A22" s="90"/>
      <c r="B22" s="90"/>
      <c r="C22" s="138" t="s">
        <v>239</v>
      </c>
      <c r="D22" s="267">
        <v>7730</v>
      </c>
      <c r="E22" s="132">
        <v>11566</v>
      </c>
      <c r="F22" s="133" t="s">
        <v>91</v>
      </c>
      <c r="G22" s="132">
        <v>157</v>
      </c>
      <c r="H22" s="133" t="s">
        <v>91</v>
      </c>
      <c r="I22" s="132">
        <v>242</v>
      </c>
      <c r="J22" s="132">
        <v>335508325</v>
      </c>
      <c r="K22" s="132">
        <v>1370487</v>
      </c>
      <c r="L22" s="132">
        <v>334137838</v>
      </c>
      <c r="M22" s="145">
        <v>43100787</v>
      </c>
      <c r="N22" s="132">
        <v>500000</v>
      </c>
      <c r="O22" s="132">
        <v>400000</v>
      </c>
      <c r="P22" s="132">
        <v>42200787</v>
      </c>
    </row>
    <row r="23" spans="1:16" s="48" customFormat="1" ht="15" customHeight="1">
      <c r="A23" s="90"/>
      <c r="B23" s="90"/>
      <c r="C23" s="138" t="s">
        <v>240</v>
      </c>
      <c r="D23" s="267">
        <v>7683</v>
      </c>
      <c r="E23" s="132">
        <v>11505</v>
      </c>
      <c r="F23" s="133" t="s">
        <v>91</v>
      </c>
      <c r="G23" s="132">
        <v>140</v>
      </c>
      <c r="H23" s="133" t="s">
        <v>91</v>
      </c>
      <c r="I23" s="132">
        <v>201</v>
      </c>
      <c r="J23" s="132">
        <v>295157299</v>
      </c>
      <c r="K23" s="132">
        <v>971720</v>
      </c>
      <c r="L23" s="132">
        <v>294185579</v>
      </c>
      <c r="M23" s="145">
        <v>48063545</v>
      </c>
      <c r="N23" s="132">
        <v>0</v>
      </c>
      <c r="O23" s="132">
        <v>550000</v>
      </c>
      <c r="P23" s="132">
        <v>47513545</v>
      </c>
    </row>
    <row r="24" spans="1:16" s="48" customFormat="1" ht="15" customHeight="1">
      <c r="A24" s="90"/>
      <c r="B24" s="90">
        <v>7</v>
      </c>
      <c r="C24" s="139" t="s">
        <v>349</v>
      </c>
      <c r="D24" s="267">
        <v>7684</v>
      </c>
      <c r="E24" s="132">
        <v>11461</v>
      </c>
      <c r="F24" s="133" t="s">
        <v>91</v>
      </c>
      <c r="G24" s="132">
        <v>200</v>
      </c>
      <c r="H24" s="133" t="s">
        <v>91</v>
      </c>
      <c r="I24" s="132">
        <v>244</v>
      </c>
      <c r="J24" s="132">
        <v>323225427</v>
      </c>
      <c r="K24" s="132">
        <v>1047019</v>
      </c>
      <c r="L24" s="132">
        <v>322178408</v>
      </c>
      <c r="M24" s="145">
        <v>39959564</v>
      </c>
      <c r="N24" s="133">
        <v>500000</v>
      </c>
      <c r="O24" s="132">
        <v>250000</v>
      </c>
      <c r="P24" s="132">
        <v>39209564</v>
      </c>
    </row>
    <row r="25" spans="1:16" s="48" customFormat="1" ht="15" customHeight="1">
      <c r="A25" s="90"/>
      <c r="B25" s="90"/>
      <c r="C25" s="138" t="s">
        <v>241</v>
      </c>
      <c r="D25" s="267">
        <v>7762</v>
      </c>
      <c r="E25" s="132">
        <v>11599</v>
      </c>
      <c r="F25" s="133" t="s">
        <v>91</v>
      </c>
      <c r="G25" s="132">
        <v>365</v>
      </c>
      <c r="H25" s="133" t="s">
        <v>91</v>
      </c>
      <c r="I25" s="132">
        <v>227</v>
      </c>
      <c r="J25" s="132">
        <v>308560937</v>
      </c>
      <c r="K25" s="132">
        <v>1950345</v>
      </c>
      <c r="L25" s="132">
        <v>306610592</v>
      </c>
      <c r="M25" s="145">
        <v>48524536</v>
      </c>
      <c r="N25" s="132">
        <v>504300</v>
      </c>
      <c r="O25" s="132">
        <v>500000</v>
      </c>
      <c r="P25" s="132">
        <v>47520236</v>
      </c>
    </row>
    <row r="26" spans="1:16" s="48" customFormat="1" ht="15" customHeight="1">
      <c r="A26" s="90"/>
      <c r="B26" s="90"/>
      <c r="C26" s="138" t="s">
        <v>242</v>
      </c>
      <c r="D26" s="267">
        <v>7743</v>
      </c>
      <c r="E26" s="132">
        <v>11543</v>
      </c>
      <c r="F26" s="133" t="s">
        <v>91</v>
      </c>
      <c r="G26" s="132">
        <v>167</v>
      </c>
      <c r="H26" s="133" t="s">
        <v>91</v>
      </c>
      <c r="I26" s="133">
        <v>223</v>
      </c>
      <c r="J26" s="132">
        <v>262573474</v>
      </c>
      <c r="K26" s="132">
        <v>943751</v>
      </c>
      <c r="L26" s="132">
        <v>261629723</v>
      </c>
      <c r="M26" s="145">
        <v>49446865</v>
      </c>
      <c r="N26" s="132">
        <v>2388260</v>
      </c>
      <c r="O26" s="132">
        <v>500000</v>
      </c>
      <c r="P26" s="132">
        <v>46558605</v>
      </c>
    </row>
    <row r="27" spans="1:16" s="45" customFormat="1" ht="6" customHeight="1" thickBot="1">
      <c r="A27" s="140"/>
      <c r="B27" s="140"/>
      <c r="C27" s="141"/>
      <c r="D27" s="142"/>
      <c r="E27" s="143"/>
      <c r="F27" s="143"/>
      <c r="G27" s="142"/>
      <c r="H27" s="143"/>
      <c r="I27" s="143"/>
      <c r="J27" s="142"/>
      <c r="K27" s="142"/>
      <c r="L27" s="142"/>
      <c r="M27" s="142"/>
      <c r="N27" s="142"/>
      <c r="O27" s="142"/>
      <c r="P27" s="142"/>
    </row>
    <row r="28" spans="1:16" s="45" customFormat="1" ht="6" customHeight="1">
      <c r="A28" s="63"/>
      <c r="B28" s="63"/>
      <c r="C28" s="63"/>
      <c r="D28" s="63"/>
      <c r="E28" s="63"/>
      <c r="F28" s="63"/>
      <c r="G28" s="63"/>
      <c r="H28" s="63"/>
      <c r="I28" s="63"/>
      <c r="J28" s="63"/>
      <c r="K28" s="63"/>
      <c r="L28" s="63"/>
      <c r="M28" s="63"/>
      <c r="N28" s="63"/>
      <c r="O28" s="63"/>
      <c r="P28" s="63"/>
    </row>
    <row r="29" spans="1:16" s="45" customFormat="1">
      <c r="A29" s="63" t="s">
        <v>211</v>
      </c>
      <c r="B29" s="63"/>
      <c r="C29" s="63"/>
      <c r="D29" s="63"/>
      <c r="E29" s="63"/>
      <c r="F29" s="63"/>
      <c r="G29" s="63"/>
      <c r="H29" s="63"/>
      <c r="I29" s="63"/>
      <c r="J29" s="101"/>
      <c r="K29" s="63"/>
      <c r="L29" s="63"/>
      <c r="M29" s="101"/>
      <c r="N29" s="63"/>
      <c r="O29" s="63"/>
      <c r="P29" s="63"/>
    </row>
    <row r="30" spans="1:16">
      <c r="J30" s="17"/>
      <c r="M30" s="17"/>
    </row>
  </sheetData>
  <mergeCells count="20">
    <mergeCell ref="O7:O8"/>
    <mergeCell ref="P7:P8"/>
    <mergeCell ref="K7:K8"/>
    <mergeCell ref="A5:C8"/>
    <mergeCell ref="D5:I5"/>
    <mergeCell ref="J5:P5"/>
    <mergeCell ref="D6:E6"/>
    <mergeCell ref="F6:G6"/>
    <mergeCell ref="H6:I6"/>
    <mergeCell ref="M6:P6"/>
    <mergeCell ref="D7:D8"/>
    <mergeCell ref="E7:E8"/>
    <mergeCell ref="F7:F8"/>
    <mergeCell ref="G7:G8"/>
    <mergeCell ref="H7:H8"/>
    <mergeCell ref="I7:I8"/>
    <mergeCell ref="J7:J8"/>
    <mergeCell ref="J6:L6"/>
    <mergeCell ref="M7:M8"/>
    <mergeCell ref="N7:N8"/>
  </mergeCells>
  <phoneticPr fontId="1"/>
  <pageMargins left="0.59055118110236227" right="0.59055118110236227" top="0.78740157480314965" bottom="0.59055118110236227" header="0.31496062992125984" footer="0.31496062992125984"/>
  <pageSetup paperSize="9" scale="79"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16"/>
  <sheetViews>
    <sheetView zoomScaleNormal="100" workbookViewId="0">
      <selection activeCell="B9" sqref="B9"/>
    </sheetView>
  </sheetViews>
  <sheetFormatPr defaultRowHeight="11.25"/>
  <cols>
    <col min="1" max="1" width="4.25" style="1" customWidth="1"/>
    <col min="2" max="2" width="2.875" style="1" customWidth="1"/>
    <col min="3" max="3" width="6.375" style="1" customWidth="1"/>
    <col min="4" max="4" width="8" style="1" customWidth="1"/>
    <col min="5" max="6" width="12.25" style="1" bestFit="1" customWidth="1"/>
    <col min="7" max="13" width="9.625" style="1" customWidth="1"/>
    <col min="14" max="16384" width="9" style="1"/>
  </cols>
  <sheetData>
    <row r="1" spans="1:40" s="13" customFormat="1" ht="14.25">
      <c r="A1" s="42" t="s">
        <v>287</v>
      </c>
    </row>
    <row r="2" spans="1:40" s="13" customFormat="1" ht="14.25"/>
    <row r="3" spans="1:40" s="13" customFormat="1" ht="14.25">
      <c r="A3" s="13" t="s">
        <v>361</v>
      </c>
    </row>
    <row r="5" spans="1:40" ht="21" customHeight="1" thickBot="1">
      <c r="A5" s="6" t="s">
        <v>14</v>
      </c>
      <c r="B5" s="6"/>
      <c r="C5" s="6"/>
      <c r="D5" s="6"/>
      <c r="E5" s="6"/>
      <c r="M5" s="12" t="s">
        <v>13</v>
      </c>
      <c r="AN5" s="11"/>
    </row>
    <row r="6" spans="1:40">
      <c r="A6" s="385" t="s">
        <v>12</v>
      </c>
      <c r="B6" s="427"/>
      <c r="C6" s="428"/>
      <c r="D6" s="431" t="s">
        <v>11</v>
      </c>
      <c r="E6" s="389"/>
      <c r="F6" s="389"/>
      <c r="G6" s="424" t="s">
        <v>10</v>
      </c>
      <c r="H6" s="424" t="s">
        <v>9</v>
      </c>
      <c r="I6" s="424" t="s">
        <v>8</v>
      </c>
      <c r="J6" s="424" t="s">
        <v>7</v>
      </c>
      <c r="K6" s="424" t="s">
        <v>6</v>
      </c>
      <c r="L6" s="424" t="s">
        <v>5</v>
      </c>
      <c r="M6" s="381" t="s">
        <v>4</v>
      </c>
    </row>
    <row r="7" spans="1:40">
      <c r="A7" s="429"/>
      <c r="B7" s="429"/>
      <c r="C7" s="430"/>
      <c r="D7" s="10" t="s">
        <v>3</v>
      </c>
      <c r="E7" s="9" t="s">
        <v>2</v>
      </c>
      <c r="F7" s="8" t="s">
        <v>1</v>
      </c>
      <c r="G7" s="425"/>
      <c r="H7" s="425"/>
      <c r="I7" s="425"/>
      <c r="J7" s="425"/>
      <c r="K7" s="425"/>
      <c r="L7" s="425"/>
      <c r="M7" s="426"/>
    </row>
    <row r="8" spans="1:40" ht="6" customHeight="1">
      <c r="C8" s="7"/>
    </row>
    <row r="9" spans="1:40" s="14" customFormat="1" ht="21.75" customHeight="1">
      <c r="A9" s="159" t="s">
        <v>389</v>
      </c>
      <c r="B9" s="164">
        <v>2</v>
      </c>
      <c r="C9" s="160" t="s">
        <v>376</v>
      </c>
      <c r="D9" s="161">
        <v>4249</v>
      </c>
      <c r="E9" s="161">
        <v>4166</v>
      </c>
      <c r="F9" s="161">
        <v>83</v>
      </c>
      <c r="G9" s="162">
        <v>500</v>
      </c>
      <c r="H9" s="162">
        <v>526</v>
      </c>
      <c r="I9" s="162">
        <v>921</v>
      </c>
      <c r="J9" s="162">
        <v>708</v>
      </c>
      <c r="K9" s="162">
        <v>569</v>
      </c>
      <c r="L9" s="162">
        <v>578</v>
      </c>
      <c r="M9" s="162">
        <v>447</v>
      </c>
    </row>
    <row r="10" spans="1:40" s="14" customFormat="1" ht="21.75" customHeight="1">
      <c r="A10" s="159"/>
      <c r="B10" s="164">
        <v>3</v>
      </c>
      <c r="C10" s="163"/>
      <c r="D10" s="161">
        <v>4238</v>
      </c>
      <c r="E10" s="161">
        <v>4162</v>
      </c>
      <c r="F10" s="161">
        <v>76</v>
      </c>
      <c r="G10" s="162">
        <v>489</v>
      </c>
      <c r="H10" s="162">
        <v>537</v>
      </c>
      <c r="I10" s="162">
        <v>905</v>
      </c>
      <c r="J10" s="162">
        <v>714</v>
      </c>
      <c r="K10" s="162">
        <v>602</v>
      </c>
      <c r="L10" s="162">
        <v>583</v>
      </c>
      <c r="M10" s="162">
        <v>408</v>
      </c>
    </row>
    <row r="11" spans="1:40" s="14" customFormat="1" ht="21.75" customHeight="1">
      <c r="A11" s="159"/>
      <c r="B11" s="164">
        <v>4</v>
      </c>
      <c r="C11" s="163"/>
      <c r="D11" s="161">
        <v>4218</v>
      </c>
      <c r="E11" s="161">
        <v>4143</v>
      </c>
      <c r="F11" s="161">
        <v>75</v>
      </c>
      <c r="G11" s="162">
        <v>466</v>
      </c>
      <c r="H11" s="162">
        <v>540</v>
      </c>
      <c r="I11" s="162">
        <v>882</v>
      </c>
      <c r="J11" s="162">
        <v>721</v>
      </c>
      <c r="K11" s="162">
        <v>601</v>
      </c>
      <c r="L11" s="162">
        <v>590</v>
      </c>
      <c r="M11" s="162">
        <v>418</v>
      </c>
    </row>
    <row r="12" spans="1:40" s="14" customFormat="1" ht="21.75" customHeight="1">
      <c r="A12" s="159"/>
      <c r="B12" s="164">
        <v>5</v>
      </c>
      <c r="C12" s="163"/>
      <c r="D12" s="161">
        <v>4199</v>
      </c>
      <c r="E12" s="161">
        <v>4126</v>
      </c>
      <c r="F12" s="161">
        <v>73</v>
      </c>
      <c r="G12" s="162">
        <v>426</v>
      </c>
      <c r="H12" s="162">
        <v>552</v>
      </c>
      <c r="I12" s="162">
        <v>870</v>
      </c>
      <c r="J12" s="162">
        <v>764</v>
      </c>
      <c r="K12" s="162">
        <v>588</v>
      </c>
      <c r="L12" s="162">
        <v>590</v>
      </c>
      <c r="M12" s="162">
        <v>409</v>
      </c>
    </row>
    <row r="13" spans="1:40" s="14" customFormat="1" ht="21.75" customHeight="1">
      <c r="B13" s="164">
        <v>6</v>
      </c>
      <c r="C13" s="163"/>
      <c r="D13" s="161">
        <v>4330</v>
      </c>
      <c r="E13" s="161">
        <v>4249</v>
      </c>
      <c r="F13" s="161">
        <v>81</v>
      </c>
      <c r="G13" s="162">
        <v>474</v>
      </c>
      <c r="H13" s="162">
        <v>518</v>
      </c>
      <c r="I13" s="162">
        <v>932</v>
      </c>
      <c r="J13" s="162">
        <v>803</v>
      </c>
      <c r="K13" s="162">
        <v>608</v>
      </c>
      <c r="L13" s="162">
        <v>587</v>
      </c>
      <c r="M13" s="162">
        <v>408</v>
      </c>
    </row>
    <row r="14" spans="1:40" ht="6" customHeight="1" thickBot="1">
      <c r="A14" s="6"/>
      <c r="B14" s="6"/>
      <c r="C14" s="5"/>
      <c r="D14" s="4"/>
      <c r="E14" s="4"/>
      <c r="F14" s="4"/>
      <c r="G14" s="3"/>
      <c r="H14" s="3"/>
      <c r="I14" s="3"/>
      <c r="J14" s="3"/>
      <c r="K14" s="3"/>
      <c r="L14" s="3"/>
      <c r="M14" s="3"/>
    </row>
    <row r="15" spans="1:40" ht="6" customHeight="1">
      <c r="C15" s="2"/>
    </row>
    <row r="16" spans="1:40">
      <c r="A16" s="1" t="s">
        <v>0</v>
      </c>
    </row>
  </sheetData>
  <mergeCells count="9">
    <mergeCell ref="J6:J7"/>
    <mergeCell ref="K6:K7"/>
    <mergeCell ref="L6:L7"/>
    <mergeCell ref="M6:M7"/>
    <mergeCell ref="A6:C7"/>
    <mergeCell ref="D6:F6"/>
    <mergeCell ref="G6:G7"/>
    <mergeCell ref="H6:H7"/>
    <mergeCell ref="I6:I7"/>
  </mergeCells>
  <phoneticPr fontId="1"/>
  <pageMargins left="0.78740157480314965" right="0.78740157480314965" top="0.59055118110236227" bottom="0.59055118110236227" header="0.51181102362204722" footer="0.51181102362204722"/>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目次</vt:lpstr>
      <vt:lpstr>76-1</vt:lpstr>
      <vt:lpstr>76-2</vt:lpstr>
      <vt:lpstr>76-3</vt:lpstr>
      <vt:lpstr>77-1</vt:lpstr>
      <vt:lpstr>77-2</vt:lpstr>
      <vt:lpstr>78</vt:lpstr>
      <vt:lpstr>79</vt:lpstr>
      <vt:lpstr>80</vt:lpstr>
      <vt:lpstr>81</vt:lpstr>
      <vt:lpstr>82</vt:lpstr>
      <vt:lpstr>83,84</vt:lpstr>
      <vt:lpstr>85</vt:lpstr>
      <vt:lpstr>86</vt:lpstr>
      <vt:lpstr>87</vt:lpstr>
      <vt:lpstr>88</vt:lpstr>
      <vt:lpstr>89</vt:lpstr>
      <vt:lpstr>90</vt:lpstr>
      <vt:lpstr>91</vt:lpstr>
      <vt:lpstr>'76-1'!Print_Area</vt:lpstr>
      <vt:lpstr>'89'!Print_Area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2024-03-17T04:31:52Z</dcterms:created>
  <dcterms:modified xsi:type="dcterms:W3CDTF">2026-03-05T01:23:39Z</dcterms:modified>
</cp:coreProperties>
</file>